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izandra\Desktop\SUPERVISÃO\PLANILHAS\"/>
    </mc:Choice>
  </mc:AlternateContent>
  <xr:revisionPtr revIDLastSave="0" documentId="13_ncr:1_{EC276C6F-97D7-47F5-BF52-E2B20B611446}" xr6:coauthVersionLast="43" xr6:coauthVersionMax="47" xr10:uidLastSave="{00000000-0000-0000-0000-000000000000}"/>
  <bookViews>
    <workbookView xWindow="20370" yWindow="-120" windowWidth="21840" windowHeight="13140" tabRatio="669" firstSheet="9" activeTab="9" xr2:uid="{00000000-000D-0000-FFFF-FFFF00000000}"/>
  </bookViews>
  <sheets>
    <sheet name="INFO" sheetId="78" state="hidden" r:id="rId1"/>
    <sheet name="PRANCHA" sheetId="62" state="hidden" r:id="rId2"/>
    <sheet name="CLASSE" sheetId="80" state="hidden" r:id="rId3"/>
    <sheet name="SNV" sheetId="67" state="hidden" r:id="rId4"/>
    <sheet name="LEGENDAS" sheetId="81" state="hidden" r:id="rId5"/>
    <sheet name="CREMA" sheetId="79" state="hidden" r:id="rId6"/>
    <sheet name="VDM" sheetId="77" state="hidden" r:id="rId7"/>
    <sheet name="DG" sheetId="68" state="hidden" r:id="rId8"/>
    <sheet name="PERFIS_MT" sheetId="72" state="hidden" r:id="rId9"/>
    <sheet name="SH3" sheetId="92" r:id="rId10"/>
    <sheet name="DICIONÁRIO " sheetId="93" r:id="rId11"/>
    <sheet name="Inscr. Pav." sheetId="83" state="hidden" r:id="rId12"/>
    <sheet name="legendas_cadastro" sheetId="52" state="hidden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\S" localSheetId="12">[1]COMPOS1!#REF!</definedName>
    <definedName name="_____________PL1" localSheetId="12">#REF!</definedName>
    <definedName name="____________Ext2" localSheetId="12">'[2]P A T O 99 B'!#REF!</definedName>
    <definedName name="____________OUT98" localSheetId="4" hidden="1">{#N/A,#N/A,TRUE,"Serviços"}</definedName>
    <definedName name="____________OUT98" hidden="1">{#N/A,#N/A,TRUE,"Serviços"}</definedName>
    <definedName name="___________Ext2" localSheetId="12">'[2]P A T O 99 B'!#REF!</definedName>
    <definedName name="___________PL1" localSheetId="12">#REF!</definedName>
    <definedName name="___________r" localSheetId="12">#REF!</definedName>
    <definedName name="__________Ext2" localSheetId="12">'[2]P A T O 99 B'!#REF!</definedName>
    <definedName name="__________OUT98" localSheetId="4" hidden="1">{#N/A,#N/A,TRUE,"Serviços"}</definedName>
    <definedName name="__________OUT98" hidden="1">{#N/A,#N/A,TRUE,"Serviços"}</definedName>
    <definedName name="__________PL1" localSheetId="12">#REF!</definedName>
    <definedName name="__________r" localSheetId="12">#REF!</definedName>
    <definedName name="_________Ext2" localSheetId="12">'[2]P A T O 99 B'!#REF!</definedName>
    <definedName name="_________OUT98" localSheetId="4" hidden="1">{#N/A,#N/A,TRUE,"Serviços"}</definedName>
    <definedName name="_________OUT98" hidden="1">{#N/A,#N/A,TRUE,"Serviços"}</definedName>
    <definedName name="_________PL1" localSheetId="12">#REF!</definedName>
    <definedName name="_________r" localSheetId="12">#REF!</definedName>
    <definedName name="________Ext2" localSheetId="12">'[2]P A T O 99 B'!#REF!</definedName>
    <definedName name="________OUT98" localSheetId="4" hidden="1">{#N/A,#N/A,TRUE,"Serviços"}</definedName>
    <definedName name="________OUT98" hidden="1">{#N/A,#N/A,TRUE,"Serviços"}</definedName>
    <definedName name="________PL1" localSheetId="12">#REF!</definedName>
    <definedName name="________r" localSheetId="12">#REF!</definedName>
    <definedName name="_______Ext2" localSheetId="12">'[2]P A T O 99 B'!#REF!</definedName>
    <definedName name="_______PL1" localSheetId="12">#REF!</definedName>
    <definedName name="_______r" localSheetId="12">#REF!</definedName>
    <definedName name="______Ext2" localSheetId="12">'[2]P A T O 99 B'!#REF!</definedName>
    <definedName name="______OUT98" localSheetId="4" hidden="1">{#N/A,#N/A,TRUE,"Serviços"}</definedName>
    <definedName name="______OUT98" hidden="1">{#N/A,#N/A,TRUE,"Serviços"}</definedName>
    <definedName name="______PL1" localSheetId="12">#REF!</definedName>
    <definedName name="______r" localSheetId="12">#REF!</definedName>
    <definedName name="_____Ext2" localSheetId="12">'[2]P A T O 99 B'!#REF!</definedName>
    <definedName name="_____OUT98" localSheetId="4" hidden="1">{#N/A,#N/A,TRUE,"Serviços"}</definedName>
    <definedName name="_____OUT98" hidden="1">{#N/A,#N/A,TRUE,"Serviços"}</definedName>
    <definedName name="_____PL1" localSheetId="12">#REF!</definedName>
    <definedName name="_____r" localSheetId="12">#REF!</definedName>
    <definedName name="____OUT98" localSheetId="4" hidden="1">{#N/A,#N/A,TRUE,"Serviços"}</definedName>
    <definedName name="____OUT98" hidden="1">{#N/A,#N/A,TRUE,"Serviços"}</definedName>
    <definedName name="____r" localSheetId="12">#REF!</definedName>
    <definedName name="___Ext2" localSheetId="12">'[2]P A T O 99 B'!#REF!</definedName>
    <definedName name="___PL1" localSheetId="12">#REF!</definedName>
    <definedName name="___r" localSheetId="12">#REF!</definedName>
    <definedName name="__OUT98" localSheetId="4" hidden="1">{#N/A,#N/A,TRUE,"Serviços"}</definedName>
    <definedName name="__OUT98" hidden="1">{#N/A,#N/A,TRUE,"Serviços"}</definedName>
    <definedName name="__r" localSheetId="12">#REF!</definedName>
    <definedName name="_10Excel_BuiltIn_Print_Titles_7_1" localSheetId="12">(#REF!,#REF!)</definedName>
    <definedName name="_11Excel_BuiltIn_Print_Titles_9_1" localSheetId="12">(#REF!,#REF!)</definedName>
    <definedName name="_1Excel_BuiltIn_Print_Titles_13_1" localSheetId="12">(#REF!,#REF!)</definedName>
    <definedName name="_2Excel_BuiltIn_Print_Titles_21_1" localSheetId="12">(#REF!,#REF!)</definedName>
    <definedName name="_3Excel_BuiltIn_Print_Titles_29_1" localSheetId="12">(#REF!,#REF!)</definedName>
    <definedName name="_4Excel_BuiltIn_Print_Titles_3_1" localSheetId="12">(#REF!,#REF!)</definedName>
    <definedName name="_5Excel_BuiltIn_Print_Titles_30_1" localSheetId="12">(#REF!,#REF!)</definedName>
    <definedName name="_6Excel_BuiltIn_Print_Titles_32_1" localSheetId="12">(#REF!,#REF!)</definedName>
    <definedName name="_7Excel_BuiltIn_Print_Titles_33_1" localSheetId="12">(#REF!,#REF!)</definedName>
    <definedName name="_8Excel_BuiltIn_Print_Titles_34_1" localSheetId="12">(#REF!,#REF!)</definedName>
    <definedName name="_9Excel_BuiltIn_Print_Titles_5_1" localSheetId="12">(#REF!,#REF!)</definedName>
    <definedName name="_Ext2" localSheetId="12">'[2]P A T O 99 B'!#REF!</definedName>
    <definedName name="_xlnm._FilterDatabase" localSheetId="7" hidden="1">DG!$A$2:$G$2</definedName>
    <definedName name="_xlnm._FilterDatabase" localSheetId="1" hidden="1">PRANCHA!$A$1:$E$1</definedName>
    <definedName name="_OUT98" localSheetId="4" hidden="1">{#N/A,#N/A,TRUE,"Serviços"}</definedName>
    <definedName name="_OUT98" hidden="1">{#N/A,#N/A,TRUE,"Serviços"}</definedName>
    <definedName name="_PL1" localSheetId="12">#REF!</definedName>
    <definedName name="_r" localSheetId="12">#REF!</definedName>
    <definedName name="_S" localSheetId="12">[1]COMPOS1!#REF!</definedName>
    <definedName name="_S_24" localSheetId="12">[1]COMPOS1!#REF!</definedName>
    <definedName name="_S_26" localSheetId="12">[3]COMPOS1!#REF!</definedName>
    <definedName name="_S_27" localSheetId="12">[1]COMPOS1!#REF!</definedName>
    <definedName name="_S_28" localSheetId="12">[3]COMPOS1!#REF!</definedName>
    <definedName name="_S_29" localSheetId="12">[3]COMPOS1!#REF!</definedName>
    <definedName name="_S_9" localSheetId="12">[1]COMPOS1!#REF!</definedName>
    <definedName name="ALTA" localSheetId="12">'[4]PRO-08'!#REF!</definedName>
    <definedName name="ALTA_24" localSheetId="12">'[5]PRO-08'!#REF!</definedName>
    <definedName name="ALTA_26" localSheetId="12">'[6]PRO-08'!#REF!</definedName>
    <definedName name="ALTA_27" localSheetId="12">'[5]PRO-08'!#REF!</definedName>
    <definedName name="ALTA_9" localSheetId="12">'[5]PRO-08'!#REF!</definedName>
    <definedName name="_xlnm.Print_Area" localSheetId="9">'SH3'!$A$1:$M$14</definedName>
    <definedName name="AREA_PLACA" localSheetId="9">#REF!</definedName>
    <definedName name="AREA_PLACA">#REF!</definedName>
    <definedName name="Aut_original" localSheetId="12">[7]PROJETO!#REF!</definedName>
    <definedName name="Aut_resumo" localSheetId="12">[8]RESUMO_AUT1!#REF!</definedName>
    <definedName name="BDI" localSheetId="12">#REF!</definedName>
    <definedName name="BDI_24" localSheetId="12">#REF!</definedName>
    <definedName name="BDI_26" localSheetId="12">#REF!</definedName>
    <definedName name="BDI_27" localSheetId="12">#REF!</definedName>
    <definedName name="BDI_9" localSheetId="12">#REF!</definedName>
    <definedName name="BR" localSheetId="12">#REF!</definedName>
    <definedName name="CAPA" localSheetId="4" hidden="1">{#N/A,#N/A,TRUE,"Serviços"}</definedName>
    <definedName name="CAPA" hidden="1">{#N/A,#N/A,TRUE,"Serviços"}</definedName>
    <definedName name="capa1" localSheetId="4" hidden="1">{#N/A,#N/A,TRUE,"Serviços"}</definedName>
    <definedName name="capa1" hidden="1">{#N/A,#N/A,TRUE,"Serviços"}</definedName>
    <definedName name="capa2" localSheetId="4" hidden="1">{#N/A,#N/A,TRUE,"Serviços"}</definedName>
    <definedName name="capa2" hidden="1">{#N/A,#N/A,TRUE,"Serviços"}</definedName>
    <definedName name="CLASSE">CLASSE!$A$1:$B$5</definedName>
    <definedName name="CODIGO" localSheetId="12">#REF!</definedName>
    <definedName name="Código" localSheetId="12">#REF!</definedName>
    <definedName name="CURV" localSheetId="9">#REF!</definedName>
    <definedName name="CURV">#REF!</definedName>
    <definedName name="curv_final" localSheetId="9">#REF!</definedName>
    <definedName name="curv_final">#REF!</definedName>
    <definedName name="curv_inicial" localSheetId="9">#REF!</definedName>
    <definedName name="curv_inicial">#REF!</definedName>
    <definedName name="CURVAS" localSheetId="9">#REF!</definedName>
    <definedName name="CURVAS">#REF!</definedName>
    <definedName name="Dados_Primário" localSheetId="12">#REF!</definedName>
    <definedName name="DAER1" localSheetId="4" hidden="1">{#N/A,#N/A,TRUE,"Serviços"}</definedName>
    <definedName name="DAER1" hidden="1">{#N/A,#N/A,TRUE,"Serviços"}</definedName>
    <definedName name="DEF_CURVAS" localSheetId="9">#REF!</definedName>
    <definedName name="DEF_CURVAS">#REF!</definedName>
    <definedName name="def_curvas_teste" localSheetId="9">#REF!</definedName>
    <definedName name="def_curvas_teste">#REF!</definedName>
    <definedName name="Defensa">#REF!</definedName>
    <definedName name="Densidades" localSheetId="12">#REF!</definedName>
    <definedName name="DF_ABATIDO" localSheetId="9">#REF!</definedName>
    <definedName name="DF_ABATIDO">#REF!</definedName>
    <definedName name="DF_AEREO" localSheetId="9">#REF!</definedName>
    <definedName name="DF_AEREO">#REF!</definedName>
    <definedName name="DF_AMORTECEDOR" localSheetId="9">#REF!</definedName>
    <definedName name="DF_AMORTECEDOR">#REF!</definedName>
    <definedName name="DF_ANCORAGEM" localSheetId="9">#REF!</definedName>
    <definedName name="DF_ANCORAGEM">#REF!</definedName>
    <definedName name="DF_CHUMB" localSheetId="9">#REF!</definedName>
    <definedName name="DF_CHUMB">#REF!</definedName>
    <definedName name="DF_DESVIADO" localSheetId="9">#REF!</definedName>
    <definedName name="DF_DESVIADO">#REF!</definedName>
    <definedName name="DF_DMR_CALCO" localSheetId="9">#REF!</definedName>
    <definedName name="DF_DMR_CALCO">#REF!</definedName>
    <definedName name="DF_DMR_LAM" localSheetId="9">#REF!</definedName>
    <definedName name="DF_DMR_LAM">#REF!</definedName>
    <definedName name="DF_DMR_POSTE" localSheetId="9">#REF!</definedName>
    <definedName name="DF_DMR_POSTE">#REF!</definedName>
    <definedName name="DF_DMSMS_QTD" localSheetId="9">#REF!</definedName>
    <definedName name="DF_DMSMS_QTD">#REF!</definedName>
    <definedName name="DF_EXEC" localSheetId="9">#REF!</definedName>
    <definedName name="DF_EXEC">#REF!</definedName>
    <definedName name="DF_PAINEL" localSheetId="9">#REF!</definedName>
    <definedName name="DF_PAINEL">#REF!</definedName>
    <definedName name="DF_REFLET" localSheetId="9">#REF!</definedName>
    <definedName name="DF_REFLET">#REF!</definedName>
    <definedName name="DF_REMOVER" localSheetId="9">#REF!</definedName>
    <definedName name="DF_REMOVER">#REF!</definedName>
    <definedName name="DF_SNV" localSheetId="9">#REF!</definedName>
    <definedName name="DF_SNV">#REF!</definedName>
    <definedName name="DF_TOTAL" localSheetId="9">#REF!</definedName>
    <definedName name="DF_TOTAL">#REF!</definedName>
    <definedName name="DG">DG!$A$2:$B$360</definedName>
    <definedName name="DGA" localSheetId="12">'[4]PRO-08'!#REF!</definedName>
    <definedName name="DGA_24" localSheetId="12">'[5]PRO-08'!#REF!</definedName>
    <definedName name="DGA_26" localSheetId="12">'[6]PRO-08'!#REF!</definedName>
    <definedName name="DGA_27" localSheetId="12">'[5]PRO-08'!#REF!</definedName>
    <definedName name="DGA_9" localSheetId="12">'[5]PRO-08'!#REF!</definedName>
    <definedName name="EST" localSheetId="12">#REF!</definedName>
    <definedName name="EXA" localSheetId="12">'[4]PRO-08'!#REF!</definedName>
    <definedName name="EXA_24" localSheetId="12">'[5]PRO-08'!#REF!</definedName>
    <definedName name="EXA_26" localSheetId="12">'[6]PRO-08'!#REF!</definedName>
    <definedName name="EXA_27" localSheetId="12">'[5]PRO-08'!#REF!</definedName>
    <definedName name="EXA_9" localSheetId="12">'[5]PRO-08'!#REF!</definedName>
    <definedName name="Excel_BuiltIn_Print_Titles_13" localSheetId="12">(#REF!,#REF!)</definedName>
    <definedName name="Excel_BuiltIn_Print_Titles_14" localSheetId="12">('[9]Capa Memória de Calc'!$A$1:$F$65536,'[9]Capa Memória de Calc'!#REF!)</definedName>
    <definedName name="Excel_BuiltIn_Print_Titles_20" localSheetId="12">(#REF!,#REF!)</definedName>
    <definedName name="Excel_BuiltIn_Print_Titles_22" localSheetId="12">('[9]Capa Resumo'!$A$1:$F$65536,'[9]Capa Resumo'!#REF!)</definedName>
    <definedName name="Excel_BuiltIn_Print_Titles_27" localSheetId="12">(#REF!,#REF!)</definedName>
    <definedName name="Excel_BuiltIn_Print_Titles_28" localSheetId="12">(#REF!,#REF!)</definedName>
    <definedName name="Excel_BuiltIn_Print_Titles_3" localSheetId="12">(#REF!,#REF!)</definedName>
    <definedName name="Excel_BuiltIn_Print_Titles_30" localSheetId="12">(#REF!,#REF!)</definedName>
    <definedName name="Excel_BuiltIn_Print_Titles_31" localSheetId="12">(#REF!,#REF!)</definedName>
    <definedName name="Excel_BuiltIn_Print_Titles_32" localSheetId="12">(#REF!,#REF!)</definedName>
    <definedName name="Excel_BuiltIn_Print_Titles_33" localSheetId="12">('[9]Capa Anexo II'!$A$1:$F$65536,'[9]Capa Anexo II'!#REF!)</definedName>
    <definedName name="Excel_BuiltIn_Print_Titles_34" localSheetId="12">('[9]Capa Anexo III'!$A$1:$F$65536,'[9]Capa Anexo III'!#REF!)</definedName>
    <definedName name="Excel_BuiltIn_Print_Titles_35" localSheetId="12">('[9]Capa Anexo IV'!$A$1:$F$65536,'[9]Capa Anexo IV'!#REF!)</definedName>
    <definedName name="Excel_BuiltIn_Print_Titles_5" localSheetId="12">(#REF!,#REF!)</definedName>
    <definedName name="Excel_BuiltIn_Print_Titles_7" localSheetId="12">(#REF!,#REF!)</definedName>
    <definedName name="Excel_BuiltIn_Print_Titles_9" localSheetId="12">(#REF!,#REF!)</definedName>
    <definedName name="Ext" localSheetId="12">#REF!</definedName>
    <definedName name="ExtFaixa" localSheetId="12">#REF!</definedName>
    <definedName name="ExtFaixa2" localSheetId="12">'[2]P A T O 99 B'!#REF!</definedName>
    <definedName name="fabiola" localSheetId="12">[1]COMPOS1!#REF!</definedName>
    <definedName name="FATURAS2002" localSheetId="4" hidden="1">{#N/A,#N/A,TRUE,"Serviços"}</definedName>
    <definedName name="FATURAS2002" hidden="1">{#N/A,#N/A,TRUE,"Serviços"}</definedName>
    <definedName name="fc1a" localSheetId="12">'[4]PRO-08'!#REF!</definedName>
    <definedName name="fc1a_24" localSheetId="12">'[5]PRO-08'!#REF!</definedName>
    <definedName name="fc1a_26" localSheetId="12">'[6]PRO-08'!#REF!</definedName>
    <definedName name="fc1a_27" localSheetId="12">'[5]PRO-08'!#REF!</definedName>
    <definedName name="fc1a_9" localSheetId="12">'[5]PRO-08'!#REF!</definedName>
    <definedName name="FC2A" localSheetId="12">'[4]PRO-08'!#REF!</definedName>
    <definedName name="FC2A_24" localSheetId="12">'[5]PRO-08'!#REF!</definedName>
    <definedName name="FC2A_26" localSheetId="12">'[6]PRO-08'!#REF!</definedName>
    <definedName name="FC2A_27" localSheetId="12">'[5]PRO-08'!#REF!</definedName>
    <definedName name="FC2A_9" localSheetId="12">'[5]PRO-08'!#REF!</definedName>
    <definedName name="FC3A" localSheetId="12">'[4]PRO-08'!#REF!</definedName>
    <definedName name="FC3A_24" localSheetId="12">'[5]PRO-08'!#REF!</definedName>
    <definedName name="FC3A_26" localSheetId="12">'[6]PRO-08'!#REF!</definedName>
    <definedName name="FC3A_27" localSheetId="12">'[5]PRO-08'!#REF!</definedName>
    <definedName name="FC3A_9" localSheetId="12">'[5]PRO-08'!#REF!</definedName>
    <definedName name="FLU" localSheetId="12">#REF!</definedName>
    <definedName name="FOLHA01" localSheetId="4" hidden="1">{#N/A,#N/A,TRUE,"Serviços"}</definedName>
    <definedName name="FOLHA01" hidden="1">{#N/A,#N/A,TRUE,"Serviços"}</definedName>
    <definedName name="folha1" localSheetId="4" hidden="1">{#N/A,#N/A,TRUE,"Serviços"}</definedName>
    <definedName name="folha1" hidden="1">{#N/A,#N/A,TRUE,"Serviços"}</definedName>
    <definedName name="FOLHAS" localSheetId="9">PRANCHA!#REF!</definedName>
    <definedName name="FOLHAS">PRANCHA!#REF!</definedName>
    <definedName name="GEOVANI" localSheetId="12">#REF!</definedName>
    <definedName name="GEOVANI2" localSheetId="12">[10]PROJETO!#REF!</definedName>
    <definedName name="gtryfj" localSheetId="4" hidden="1">{#N/A,#N/A,TRUE,"Serviços"}</definedName>
    <definedName name="gtryfj" hidden="1">{#N/A,#N/A,TRUE,"Serviços"}</definedName>
    <definedName name="hi" localSheetId="12">#REF!</definedName>
    <definedName name="hi_24" localSheetId="12">#REF!</definedName>
    <definedName name="hi_26" localSheetId="12">#REF!</definedName>
    <definedName name="hi_27" localSheetId="12">#REF!</definedName>
    <definedName name="hi_9" localSheetId="12">#REF!</definedName>
    <definedName name="JANEIRO2003" localSheetId="4" hidden="1">{#N/A,#N/A,TRUE,"Serviços"}</definedName>
    <definedName name="JANEIRO2003" hidden="1">{#N/A,#N/A,TRUE,"Serviços"}</definedName>
    <definedName name="LEG">LEGENDAS!$A$2:$B$16</definedName>
    <definedName name="lg">LEGENDAS!$A$2:$B$16</definedName>
    <definedName name="LG_AREA" localSheetId="9">#REF!</definedName>
    <definedName name="LG_AREA">#REF!</definedName>
    <definedName name="LG_AREA_APL" localSheetId="9">#REF!</definedName>
    <definedName name="LG_AREA_APL">#REF!</definedName>
    <definedName name="LG_CREMA" localSheetId="9">#REF!</definedName>
    <definedName name="LG_CREMA">#REF!</definedName>
    <definedName name="LG_SNV" localSheetId="9">#REF!</definedName>
    <definedName name="LG_SNV">#REF!</definedName>
    <definedName name="MATRIZ" localSheetId="9">PRANCHA!#REF!</definedName>
    <definedName name="MATRIZ">PRANCHA!#REF!</definedName>
    <definedName name="MATRIZ_LEGENDAS">LEGENDAS!$A$2:$C$16</definedName>
    <definedName name="NTEI" localSheetId="12">'[4]PRO-08'!#REF!</definedName>
    <definedName name="NTEI_24" localSheetId="12">'[5]PRO-08'!#REF!</definedName>
    <definedName name="NTEI_26" localSheetId="12">'[6]PRO-08'!#REF!</definedName>
    <definedName name="NTEI_27" localSheetId="12">'[5]PRO-08'!#REF!</definedName>
    <definedName name="NTEI_9" localSheetId="12">'[5]PRO-08'!#REF!</definedName>
    <definedName name="OPA" localSheetId="12">'[4]PRO-08'!#REF!</definedName>
    <definedName name="OPA_24" localSheetId="12">'[5]PRO-08'!#REF!</definedName>
    <definedName name="OPA_26" localSheetId="12">'[6]PRO-08'!#REF!</definedName>
    <definedName name="OPA_27" localSheetId="12">'[5]PRO-08'!#REF!</definedName>
    <definedName name="OPA_9" localSheetId="12">'[5]PRO-08'!#REF!</definedName>
    <definedName name="orçamrest" localSheetId="4" hidden="1">{#N/A,#N/A,TRUE,"Serviços"}</definedName>
    <definedName name="orçamrest" hidden="1">{#N/A,#N/A,TRUE,"Serviços"}</definedName>
    <definedName name="PassaExtenso" localSheetId="12">[11]!PassaExtenso</definedName>
    <definedName name="PassaExtenso" localSheetId="9">[11]!PassaExtenso</definedName>
    <definedName name="PassaExtenso">[11]!PassaExtenso</definedName>
    <definedName name="PassaExtenso_24" localSheetId="12">legendas_cadastro!PassaExtenso</definedName>
    <definedName name="PassaExtenso_9" localSheetId="12">legendas_cadastro!PassaExtenso</definedName>
    <definedName name="PAV" localSheetId="12">[12]RESUMO_AUT1!#REF!</definedName>
    <definedName name="PAVIMENTONOVO" localSheetId="12">[13]QuQuant!#REF!</definedName>
    <definedName name="PELICULA" localSheetId="9">#REF!</definedName>
    <definedName name="PELICULA">#REF!</definedName>
    <definedName name="PERFIS_MT">PERFIS_MT!$A$2:$B$21</definedName>
    <definedName name="PRANCHAS">PRANCHA!$A$2:$B$674</definedName>
    <definedName name="Print" localSheetId="12">[14]QuQuant!#REF!</definedName>
    <definedName name="Print_Area_MI" localSheetId="12">#REF!</definedName>
    <definedName name="PROD_1" localSheetId="4" hidden="1">{#N/A,#N/A,TRUE,"Serviços"}</definedName>
    <definedName name="PROD_1" hidden="1">{#N/A,#N/A,TRUE,"Serviços"}</definedName>
    <definedName name="q" localSheetId="12">'[2]P A T O 99 B'!#REF!</definedName>
    <definedName name="quilometros" localSheetId="12">#REF!</definedName>
    <definedName name="REFLET" localSheetId="9">[15]sin_hor_inventario!#REF!</definedName>
    <definedName name="REFLET">[15]sin_hor_inventario!#REF!</definedName>
    <definedName name="REGULA" localSheetId="12">#REF!</definedName>
    <definedName name="REGULA_24" localSheetId="12">#REF!</definedName>
    <definedName name="REGULA_26" localSheetId="12">#REF!</definedName>
    <definedName name="REGULA_27" localSheetId="12">#REF!</definedName>
    <definedName name="REGULA_9" localSheetId="12">#REF!</definedName>
    <definedName name="REL" localSheetId="4" hidden="1">{#N/A,#N/A,TRUE,"Serviços"}</definedName>
    <definedName name="REL" hidden="1">{#N/A,#N/A,TRUE,"Serviços"}</definedName>
    <definedName name="RMA" localSheetId="12">'[4]PRO-08'!#REF!</definedName>
    <definedName name="RMA_24" localSheetId="12">'[5]PRO-08'!#REF!</definedName>
    <definedName name="RMA_26" localSheetId="12">'[6]PRO-08'!#REF!</definedName>
    <definedName name="RMA_27" localSheetId="12">'[5]PRO-08'!#REF!</definedName>
    <definedName name="RMA_9" localSheetId="12">'[5]PRO-08'!#REF!</definedName>
    <definedName name="rr" localSheetId="4" hidden="1">{#N/A,#N/A,TRUE,"Serviços"}</definedName>
    <definedName name="rr" hidden="1">{#N/A,#N/A,TRUE,"Serviços"}</definedName>
    <definedName name="rrff" localSheetId="4" hidden="1">{#N/A,#N/A,TRUE,"Serviços"}</definedName>
    <definedName name="rrff" hidden="1">{#N/A,#N/A,TRUE,"Serviços"}</definedName>
    <definedName name="s" localSheetId="12">[1]COMPOS1!#REF!</definedName>
    <definedName name="Serviço" localSheetId="12">#REF!</definedName>
    <definedName name="SETEMBRO" localSheetId="4" hidden="1">{#N/A,#N/A,TRUE,"Serviços"}</definedName>
    <definedName name="SETEMBRO" hidden="1">{#N/A,#N/A,TRUE,"Serviços"}</definedName>
    <definedName name="SH_APLIC" localSheetId="9">#REF!</definedName>
    <definedName name="SH_APLIC">#REF!</definedName>
    <definedName name="SH_AREA" localSheetId="9">#REF!</definedName>
    <definedName name="SH_AREA">#REF!</definedName>
    <definedName name="SH_AREA_APL" localSheetId="9">#REF!</definedName>
    <definedName name="SH_AREA_APL">#REF!</definedName>
    <definedName name="SH_CREMA" localSheetId="9">#REF!</definedName>
    <definedName name="SH_CREMA">#REF!</definedName>
    <definedName name="SH_SNV" localSheetId="9">#REF!</definedName>
    <definedName name="SH_SNV">#REF!</definedName>
    <definedName name="SH_VMD" localSheetId="9">#REF!</definedName>
    <definedName name="SH_VMD">#REF!</definedName>
    <definedName name="SNV">SNV!$A$1:$B$4</definedName>
    <definedName name="SNV_PLACA" localSheetId="9">#REF!</definedName>
    <definedName name="SNV_PLACA">#REF!</definedName>
    <definedName name="SNVS">SNV!$A$1:$B$4</definedName>
    <definedName name="SomaMedAtual" localSheetId="12">SUM(IF(#REF!=#REF!,IF(#REF!=#REF!,#REF!)))</definedName>
    <definedName name="SUBSTRATO_P" localSheetId="9">#REF!</definedName>
    <definedName name="SUBSTRATO_P">#REF!</definedName>
    <definedName name="SV_AREA" localSheetId="9">#REF!</definedName>
    <definedName name="SV_AREA">#REF!</definedName>
    <definedName name="SV_MODULACAO" localSheetId="9">#REF!</definedName>
    <definedName name="SV_MODULACAO">#REF!</definedName>
    <definedName name="SV_PELICULA" localSheetId="9">#REF!</definedName>
    <definedName name="SV_PELICULA">#REF!</definedName>
    <definedName name="SV_PESO_SUP_MT" localSheetId="9">#REF!</definedName>
    <definedName name="SV_PESO_SUP_MT">#REF!</definedName>
    <definedName name="SV_SNV" localSheetId="9">#REF!</definedName>
    <definedName name="SV_SNV">#REF!</definedName>
    <definedName name="SV_SUBSTRATO" localSheetId="9">#REF!</definedName>
    <definedName name="SV_SUBSTRATO">#REF!</definedName>
    <definedName name="SV_SUP_MAT" localSheetId="9">#REF!</definedName>
    <definedName name="SV_SUP_MAT">#REF!</definedName>
    <definedName name="SV_SUP_QTE" localSheetId="9">#REF!</definedName>
    <definedName name="SV_SUP_QTE">#REF!</definedName>
    <definedName name="Tab_Serv." localSheetId="12">#REF!</definedName>
    <definedName name="Tab_Serviços" localSheetId="12">#REF!</definedName>
    <definedName name="TC_QTE" localSheetId="9">#REF!</definedName>
    <definedName name="TC_QTE">#REF!</definedName>
    <definedName name="TC_SNV" localSheetId="9">#REF!</definedName>
    <definedName name="TC_SNV">#REF!</definedName>
    <definedName name="TC_TACHA_BI_APL" localSheetId="9">#REF!</definedName>
    <definedName name="TC_TACHA_BI_APL">#REF!</definedName>
    <definedName name="TC_TACHA_MONO_APL" localSheetId="9">#REF!</definedName>
    <definedName name="TC_TACHA_MONO_APL">#REF!</definedName>
    <definedName name="TC_TACHAO_BI_APL" localSheetId="9">#REF!</definedName>
    <definedName name="TC_TACHAO_BI_APL">#REF!</definedName>
    <definedName name="TC_TACHAO_MONO_APL" localSheetId="9">#REF!</definedName>
    <definedName name="TC_TACHAO_MONO_APL">#REF!</definedName>
    <definedName name="TC_VDM" localSheetId="9">#REF!</definedName>
    <definedName name="TC_VDM">#REF!</definedName>
    <definedName name="TIPOLOGIA" localSheetId="9">#REF!</definedName>
    <definedName name="TIPOLOGIA">#REF!</definedName>
    <definedName name="TOTALSAIBRO" localSheetId="12">#REF!</definedName>
    <definedName name="TRAF" localSheetId="12">[12]RESUMO_AUT1!#REF!</definedName>
    <definedName name="transporte" localSheetId="12">#REF!</definedName>
    <definedName name="TYUIO" localSheetId="4" hidden="1">{#N/A,#N/A,TRUE,"Serviços"}</definedName>
    <definedName name="TYUIO" hidden="1">{#N/A,#N/A,TRUE,"Serviços"}</definedName>
    <definedName name="VAMM" localSheetId="12">#REF!</definedName>
    <definedName name="VDM">VDM!$A$2:$B$10</definedName>
    <definedName name="wrn.Tipo." localSheetId="4" hidden="1">{#N/A,#N/A,TRUE,"Serviços"}</definedName>
    <definedName name="wrn.Tipo." hidden="1">{#N/A,#N/A,TRUE,"Serviços"}</definedName>
    <definedName name="x" localSheetId="12">[16]Equipamentos!#REF!</definedName>
    <definedName name="x_24" localSheetId="12">[16]Equipamentos!#REF!</definedName>
    <definedName name="x_26" localSheetId="12">[17]Equipamentos!#REF!</definedName>
    <definedName name="x_27" localSheetId="12">[16]Equipamentos!#REF!</definedName>
    <definedName name="x_28" localSheetId="12">[17]Equipamentos!#REF!</definedName>
    <definedName name="x_29" localSheetId="12">[17]Equipamentos!#REF!</definedName>
    <definedName name="x_9" localSheetId="12">[16]Equipamentos!#REF!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3" i="62" l="1"/>
  <c r="A4" i="62" s="1"/>
  <c r="A5" i="62" s="1"/>
  <c r="A6" i="62" s="1"/>
  <c r="A7" i="62" s="1"/>
  <c r="A8" i="62" s="1"/>
  <c r="A9" i="62" s="1"/>
  <c r="A10" i="62" s="1"/>
  <c r="A11" i="62" s="1"/>
  <c r="A12" i="62" s="1"/>
  <c r="A13" i="62" s="1"/>
  <c r="A14" i="62" s="1"/>
  <c r="A15" i="62" s="1"/>
  <c r="A16" i="62" s="1"/>
  <c r="A17" i="62" s="1"/>
  <c r="A18" i="62" s="1"/>
  <c r="A19" i="62" s="1"/>
  <c r="A20" i="62" s="1"/>
  <c r="A21" i="62" s="1"/>
  <c r="A22" i="62" s="1"/>
  <c r="A23" i="62" s="1"/>
  <c r="A24" i="62" s="1"/>
  <c r="A25" i="62" s="1"/>
  <c r="A26" i="62" s="1"/>
  <c r="A27" i="62" s="1"/>
  <c r="A28" i="62" s="1"/>
  <c r="A29" i="62" s="1"/>
  <c r="A30" i="62" s="1"/>
  <c r="A31" i="62" s="1"/>
  <c r="A32" i="62" s="1"/>
  <c r="A33" i="62" s="1"/>
  <c r="A34" i="62" s="1"/>
  <c r="A35" i="62" s="1"/>
  <c r="A36" i="62" s="1"/>
  <c r="A37" i="62" s="1"/>
  <c r="A38" i="62" s="1"/>
  <c r="A39" i="62" s="1"/>
  <c r="A40" i="62" s="1"/>
  <c r="A41" i="62" s="1"/>
  <c r="A42" i="62" s="1"/>
  <c r="A43" i="62" s="1"/>
  <c r="A44" i="62" s="1"/>
  <c r="A45" i="62" s="1"/>
  <c r="A46" i="62" s="1"/>
  <c r="A47" i="62" s="1"/>
  <c r="A48" i="62" s="1"/>
  <c r="A49" i="62" s="1"/>
  <c r="A50" i="62" s="1"/>
  <c r="A51" i="62" s="1"/>
  <c r="A52" i="62" s="1"/>
  <c r="A53" i="62" s="1"/>
  <c r="A54" i="62" s="1"/>
  <c r="A55" i="62" s="1"/>
  <c r="A56" i="62" s="1"/>
  <c r="A57" i="62" s="1"/>
  <c r="A58" i="62" s="1"/>
  <c r="A59" i="62" s="1"/>
  <c r="A60" i="62" s="1"/>
  <c r="A61" i="62" s="1"/>
  <c r="A62" i="62" s="1"/>
  <c r="A63" i="62" s="1"/>
  <c r="A64" i="62" s="1"/>
  <c r="A65" i="62" s="1"/>
  <c r="A66" i="62" s="1"/>
  <c r="A67" i="62" s="1"/>
  <c r="A68" i="62" s="1"/>
  <c r="A69" i="62" s="1"/>
  <c r="A70" i="62" s="1"/>
  <c r="A71" i="62" s="1"/>
  <c r="A72" i="62" s="1"/>
  <c r="A73" i="62" s="1"/>
  <c r="A74" i="62" s="1"/>
  <c r="A75" i="62" s="1"/>
  <c r="A76" i="62" s="1"/>
  <c r="A77" i="62" s="1"/>
  <c r="A78" i="62" s="1"/>
  <c r="A79" i="62" s="1"/>
  <c r="A80" i="62" s="1"/>
  <c r="A81" i="62" s="1"/>
  <c r="A82" i="62" s="1"/>
  <c r="A83" i="62" s="1"/>
  <c r="A84" i="62" s="1"/>
  <c r="A85" i="62" s="1"/>
  <c r="A86" i="62" s="1"/>
  <c r="A87" i="62" s="1"/>
  <c r="A88" i="62" s="1"/>
  <c r="A89" i="62" s="1"/>
  <c r="A90" i="62" s="1"/>
  <c r="A91" i="62" s="1"/>
  <c r="A92" i="62" s="1"/>
  <c r="A93" i="62" s="1"/>
  <c r="A94" i="62" s="1"/>
  <c r="A95" i="62" s="1"/>
  <c r="A96" i="62" s="1"/>
  <c r="A97" i="62" s="1"/>
  <c r="A98" i="62" s="1"/>
  <c r="A99" i="62" s="1"/>
  <c r="A100" i="62" s="1"/>
  <c r="A101" i="62" s="1"/>
  <c r="A102" i="62" s="1"/>
  <c r="A103" i="62" s="1"/>
  <c r="A104" i="62" s="1"/>
  <c r="A105" i="62" s="1"/>
  <c r="A106" i="62" s="1"/>
  <c r="A107" i="62" s="1"/>
  <c r="A108" i="62" s="1"/>
  <c r="A109" i="62" s="1"/>
  <c r="A110" i="62" s="1"/>
  <c r="A111" i="62" s="1"/>
  <c r="A112" i="62" s="1"/>
  <c r="A113" i="62" s="1"/>
  <c r="A114" i="62" s="1"/>
  <c r="A115" i="62" s="1"/>
  <c r="A116" i="62" s="1"/>
  <c r="A117" i="62" s="1"/>
  <c r="A118" i="62" s="1"/>
  <c r="A119" i="62" s="1"/>
  <c r="A120" i="62" s="1"/>
  <c r="A121" i="62" s="1"/>
  <c r="A122" i="62" s="1"/>
  <c r="A123" i="62" s="1"/>
  <c r="A124" i="62" s="1"/>
  <c r="A125" i="62" s="1"/>
  <c r="A126" i="62" s="1"/>
  <c r="A127" i="62" s="1"/>
  <c r="A128" i="62" s="1"/>
  <c r="A129" i="62" s="1"/>
  <c r="A130" i="62" s="1"/>
  <c r="A131" i="62" s="1"/>
  <c r="A132" i="62" s="1"/>
  <c r="A133" i="62" s="1"/>
  <c r="A134" i="62" s="1"/>
  <c r="A135" i="62" s="1"/>
  <c r="A136" i="62" s="1"/>
  <c r="A137" i="62" s="1"/>
  <c r="A138" i="62" s="1"/>
  <c r="A139" i="62" s="1"/>
  <c r="A140" i="62" s="1"/>
  <c r="A141" i="62" s="1"/>
  <c r="A142" i="62" s="1"/>
  <c r="A143" i="62" s="1"/>
  <c r="A144" i="62" s="1"/>
  <c r="A145" i="62" s="1"/>
  <c r="A146" i="62" s="1"/>
  <c r="A147" i="62" s="1"/>
  <c r="A148" i="62" s="1"/>
  <c r="A149" i="62" s="1"/>
  <c r="A150" i="62" s="1"/>
  <c r="A151" i="62" s="1"/>
  <c r="A152" i="62" s="1"/>
  <c r="A153" i="62" s="1"/>
  <c r="A154" i="62" s="1"/>
  <c r="A155" i="62" s="1"/>
  <c r="A156" i="62" s="1"/>
  <c r="A157" i="62" s="1"/>
  <c r="A158" i="62" s="1"/>
  <c r="A159" i="62" s="1"/>
  <c r="A160" i="62" s="1"/>
  <c r="A161" i="62" s="1"/>
  <c r="A162" i="62" s="1"/>
  <c r="A163" i="62" s="1"/>
  <c r="A164" i="62" s="1"/>
  <c r="A165" i="62" s="1"/>
  <c r="A166" i="62" s="1"/>
  <c r="A167" i="62" s="1"/>
  <c r="A168" i="62" s="1"/>
  <c r="A169" i="62" s="1"/>
  <c r="A170" i="62" s="1"/>
  <c r="A171" i="62" s="1"/>
  <c r="A172" i="62" s="1"/>
  <c r="A173" i="62" s="1"/>
  <c r="A174" i="62" s="1"/>
  <c r="A175" i="62" s="1"/>
  <c r="A176" i="62" s="1"/>
  <c r="A177" i="62" s="1"/>
  <c r="A178" i="62" s="1"/>
  <c r="A179" i="62" s="1"/>
  <c r="A180" i="62" s="1"/>
  <c r="A181" i="62" s="1"/>
  <c r="A182" i="62" s="1"/>
  <c r="A183" i="62" s="1"/>
  <c r="A184" i="62" s="1"/>
  <c r="A185" i="62" s="1"/>
  <c r="A186" i="62" s="1"/>
  <c r="A187" i="62" s="1"/>
  <c r="A188" i="62" s="1"/>
  <c r="A189" i="62" s="1"/>
  <c r="A190" i="62" s="1"/>
  <c r="A191" i="62" s="1"/>
  <c r="A192" i="62" s="1"/>
  <c r="A193" i="62" s="1"/>
  <c r="A194" i="62" s="1"/>
  <c r="A195" i="62" s="1"/>
  <c r="A196" i="62" s="1"/>
  <c r="A197" i="62" s="1"/>
  <c r="A198" i="62" s="1"/>
  <c r="A199" i="62" s="1"/>
  <c r="A200" i="62" s="1"/>
  <c r="A201" i="62" s="1"/>
  <c r="A202" i="62" s="1"/>
  <c r="A203" i="62" s="1"/>
  <c r="A204" i="62" s="1"/>
  <c r="A205" i="62" s="1"/>
  <c r="A206" i="62" s="1"/>
  <c r="A207" i="62" s="1"/>
  <c r="A208" i="62" s="1"/>
  <c r="A209" i="62" s="1"/>
  <c r="A210" i="62" s="1"/>
  <c r="A211" i="62" s="1"/>
  <c r="A212" i="62" s="1"/>
  <c r="A213" i="62" s="1"/>
  <c r="A214" i="62" s="1"/>
  <c r="A215" i="62" s="1"/>
  <c r="A216" i="62" s="1"/>
  <c r="A217" i="62" s="1"/>
  <c r="A218" i="62" s="1"/>
  <c r="A219" i="62" s="1"/>
  <c r="A220" i="62" s="1"/>
  <c r="A221" i="62" s="1"/>
  <c r="A222" i="62" s="1"/>
  <c r="A223" i="62" s="1"/>
  <c r="A224" i="62" s="1"/>
  <c r="A225" i="62" s="1"/>
  <c r="A226" i="62" s="1"/>
  <c r="A227" i="62" s="1"/>
  <c r="A228" i="62" s="1"/>
  <c r="A229" i="62" s="1"/>
  <c r="A230" i="62" s="1"/>
  <c r="A231" i="62" s="1"/>
  <c r="A232" i="62" s="1"/>
  <c r="A233" i="62" s="1"/>
  <c r="A234" i="62" s="1"/>
  <c r="A235" i="62" s="1"/>
  <c r="A236" i="62" s="1"/>
  <c r="A237" i="62" s="1"/>
  <c r="A238" i="62" s="1"/>
  <c r="A239" i="62" s="1"/>
  <c r="A240" i="62" s="1"/>
  <c r="A241" i="62" s="1"/>
  <c r="A242" i="62" s="1"/>
  <c r="A243" i="62" s="1"/>
  <c r="A244" i="62" s="1"/>
  <c r="A245" i="62" s="1"/>
  <c r="A246" i="62" s="1"/>
  <c r="A247" i="62" s="1"/>
  <c r="A248" i="62" s="1"/>
  <c r="A249" i="62" s="1"/>
  <c r="A250" i="62" s="1"/>
  <c r="A251" i="62" s="1"/>
  <c r="A252" i="62" s="1"/>
  <c r="A253" i="62" s="1"/>
  <c r="A254" i="62" s="1"/>
  <c r="A255" i="62" s="1"/>
  <c r="A256" i="62" s="1"/>
  <c r="A257" i="62" s="1"/>
  <c r="A258" i="62" s="1"/>
  <c r="A259" i="62" s="1"/>
  <c r="A260" i="62" s="1"/>
  <c r="A261" i="62" s="1"/>
  <c r="A262" i="62" s="1"/>
  <c r="A263" i="62" s="1"/>
  <c r="A264" i="62" s="1"/>
  <c r="A265" i="62" s="1"/>
  <c r="A266" i="62" s="1"/>
  <c r="A267" i="62" s="1"/>
  <c r="A268" i="62" s="1"/>
  <c r="A269" i="62" s="1"/>
  <c r="A270" i="62" s="1"/>
  <c r="A271" i="62" s="1"/>
  <c r="A272" i="62" s="1"/>
  <c r="A273" i="62" s="1"/>
  <c r="A274" i="62" s="1"/>
  <c r="A275" i="62" s="1"/>
  <c r="A276" i="62" s="1"/>
  <c r="A277" i="62" s="1"/>
  <c r="A278" i="62" s="1"/>
  <c r="A279" i="62" s="1"/>
  <c r="A280" i="62" s="1"/>
  <c r="A281" i="62" s="1"/>
  <c r="A282" i="62" s="1"/>
  <c r="A283" i="62" s="1"/>
  <c r="A284" i="62" s="1"/>
  <c r="A285" i="62" s="1"/>
  <c r="A286" i="62" s="1"/>
  <c r="A287" i="62" s="1"/>
  <c r="A288" i="62" s="1"/>
  <c r="A289" i="62" s="1"/>
  <c r="A290" i="62" s="1"/>
  <c r="A291" i="62" s="1"/>
  <c r="A292" i="62" s="1"/>
  <c r="A293" i="62" s="1"/>
  <c r="A294" i="62" s="1"/>
  <c r="A295" i="62" s="1"/>
  <c r="A296" i="62" s="1"/>
  <c r="A297" i="62" s="1"/>
  <c r="A298" i="62" s="1"/>
  <c r="A299" i="62" s="1"/>
  <c r="A300" i="62" s="1"/>
  <c r="A301" i="62" s="1"/>
  <c r="A302" i="62" s="1"/>
  <c r="A303" i="62" s="1"/>
  <c r="A304" i="62" s="1"/>
  <c r="A305" i="62" s="1"/>
  <c r="A306" i="62" s="1"/>
  <c r="A307" i="62" s="1"/>
  <c r="A308" i="62" s="1"/>
  <c r="A309" i="62" s="1"/>
  <c r="A310" i="62" s="1"/>
  <c r="A311" i="62" s="1"/>
  <c r="A312" i="62" s="1"/>
  <c r="A313" i="62" s="1"/>
  <c r="A314" i="62" s="1"/>
  <c r="A315" i="62" s="1"/>
  <c r="A316" i="62" s="1"/>
  <c r="A317" i="62" s="1"/>
  <c r="A318" i="62" s="1"/>
  <c r="A319" i="62" s="1"/>
  <c r="A320" i="62" s="1"/>
  <c r="A321" i="62" s="1"/>
  <c r="A322" i="62" s="1"/>
  <c r="A323" i="62" s="1"/>
  <c r="A324" i="62" s="1"/>
  <c r="A325" i="62" s="1"/>
  <c r="A326" i="62" s="1"/>
  <c r="A327" i="62" s="1"/>
  <c r="A328" i="62" s="1"/>
  <c r="A329" i="62" s="1"/>
  <c r="A330" i="62" s="1"/>
  <c r="A331" i="62" s="1"/>
  <c r="A332" i="62" s="1"/>
  <c r="A333" i="62" s="1"/>
  <c r="A334" i="62" s="1"/>
  <c r="A335" i="62" s="1"/>
  <c r="A336" i="62" s="1"/>
  <c r="A337" i="62" s="1"/>
  <c r="A338" i="62" s="1"/>
  <c r="A339" i="62" s="1"/>
  <c r="A340" i="62" s="1"/>
  <c r="A341" i="62" s="1"/>
  <c r="A342" i="62" s="1"/>
  <c r="A343" i="62" s="1"/>
  <c r="A344" i="62" s="1"/>
  <c r="A345" i="62" s="1"/>
  <c r="A346" i="62" s="1"/>
  <c r="A347" i="62" s="1"/>
  <c r="A348" i="62" s="1"/>
  <c r="A349" i="62" s="1"/>
  <c r="A350" i="62" s="1"/>
  <c r="A351" i="62" s="1"/>
  <c r="A352" i="62" s="1"/>
  <c r="A353" i="62" s="1"/>
  <c r="A354" i="62" s="1"/>
  <c r="A355" i="62" s="1"/>
  <c r="A356" i="62" s="1"/>
  <c r="A357" i="62" s="1"/>
  <c r="A358" i="62" s="1"/>
  <c r="A359" i="62" s="1"/>
  <c r="A360" i="62" s="1"/>
  <c r="A361" i="62" s="1"/>
  <c r="A362" i="62" s="1"/>
  <c r="A363" i="62" s="1"/>
  <c r="A364" i="62" s="1"/>
  <c r="A365" i="62" s="1"/>
  <c r="A366" i="62" s="1"/>
  <c r="A367" i="62" s="1"/>
  <c r="A368" i="62" s="1"/>
  <c r="A369" i="62" s="1"/>
  <c r="A370" i="62" s="1"/>
  <c r="A371" i="62" s="1"/>
  <c r="A372" i="62" s="1"/>
  <c r="A373" i="62" s="1"/>
  <c r="A374" i="62" s="1"/>
  <c r="A375" i="62" s="1"/>
  <c r="A376" i="62" s="1"/>
  <c r="A377" i="62" s="1"/>
  <c r="A378" i="62" s="1"/>
  <c r="A379" i="62" s="1"/>
  <c r="A380" i="62" s="1"/>
  <c r="A381" i="62" s="1"/>
  <c r="A382" i="62" s="1"/>
  <c r="A383" i="62" s="1"/>
  <c r="A384" i="62" s="1"/>
  <c r="A385" i="62" s="1"/>
  <c r="A386" i="62" s="1"/>
  <c r="A387" i="62" s="1"/>
  <c r="A388" i="62" s="1"/>
  <c r="A389" i="62" s="1"/>
  <c r="A390" i="62" s="1"/>
  <c r="A391" i="62" s="1"/>
  <c r="A392" i="62" s="1"/>
  <c r="A393" i="62" s="1"/>
  <c r="A394" i="62" s="1"/>
  <c r="A395" i="62" s="1"/>
  <c r="A396" i="62" s="1"/>
  <c r="A397" i="62" s="1"/>
  <c r="A398" i="62" s="1"/>
  <c r="A399" i="62" s="1"/>
  <c r="A400" i="62" s="1"/>
  <c r="A401" i="62" s="1"/>
  <c r="A402" i="62" s="1"/>
  <c r="A403" i="62" s="1"/>
  <c r="A404" i="62" s="1"/>
  <c r="A405" i="62" s="1"/>
  <c r="A406" i="62" s="1"/>
  <c r="A407" i="62" s="1"/>
  <c r="A408" i="62" s="1"/>
  <c r="A409" i="62" s="1"/>
  <c r="A410" i="62" s="1"/>
  <c r="A411" i="62" s="1"/>
  <c r="A412" i="62" s="1"/>
  <c r="A413" i="62" s="1"/>
  <c r="A414" i="62" s="1"/>
  <c r="A415" i="62" s="1"/>
  <c r="A416" i="62" s="1"/>
  <c r="A417" i="62" s="1"/>
  <c r="A418" i="62" s="1"/>
  <c r="A419" i="62" s="1"/>
  <c r="A420" i="62" s="1"/>
  <c r="A421" i="62" s="1"/>
  <c r="A422" i="62" s="1"/>
  <c r="A423" i="62" s="1"/>
  <c r="A424" i="62" s="1"/>
  <c r="A425" i="62" s="1"/>
  <c r="A426" i="62" s="1"/>
  <c r="A427" i="62" s="1"/>
  <c r="A428" i="62" s="1"/>
  <c r="A429" i="62" s="1"/>
  <c r="A430" i="62" s="1"/>
  <c r="A431" i="62" s="1"/>
  <c r="A432" i="62" s="1"/>
  <c r="A433" i="62" s="1"/>
  <c r="A434" i="62" s="1"/>
  <c r="A435" i="62" s="1"/>
  <c r="A436" i="62" s="1"/>
  <c r="A437" i="62" s="1"/>
  <c r="A438" i="62" s="1"/>
  <c r="A439" i="62" s="1"/>
  <c r="A440" i="62" s="1"/>
  <c r="A441" i="62" s="1"/>
  <c r="A442" i="62" s="1"/>
  <c r="A443" i="62" s="1"/>
  <c r="A444" i="62" s="1"/>
  <c r="A445" i="62" s="1"/>
  <c r="A446" i="62" s="1"/>
  <c r="A447" i="62" s="1"/>
  <c r="A448" i="62" s="1"/>
  <c r="A449" i="62" s="1"/>
  <c r="A450" i="62" s="1"/>
  <c r="A451" i="62" s="1"/>
  <c r="A452" i="62" s="1"/>
  <c r="A453" i="62" s="1"/>
  <c r="A454" i="62" s="1"/>
  <c r="A455" i="62" s="1"/>
  <c r="A456" i="62" s="1"/>
  <c r="A457" i="62" s="1"/>
  <c r="A458" i="62" s="1"/>
  <c r="A459" i="62" s="1"/>
  <c r="A460" i="62" s="1"/>
  <c r="A461" i="62" s="1"/>
  <c r="A462" i="62" s="1"/>
  <c r="A463" i="62" s="1"/>
  <c r="A464" i="62" s="1"/>
  <c r="A465" i="62" s="1"/>
  <c r="A466" i="62" s="1"/>
  <c r="A467" i="62" s="1"/>
  <c r="A468" i="62" s="1"/>
  <c r="A469" i="62" s="1"/>
  <c r="A470" i="62" s="1"/>
  <c r="A471" i="62" s="1"/>
  <c r="A472" i="62" s="1"/>
  <c r="A473" i="62" s="1"/>
  <c r="A474" i="62" s="1"/>
  <c r="A475" i="62" s="1"/>
  <c r="A476" i="62" s="1"/>
  <c r="A477" i="62" s="1"/>
  <c r="A478" i="62" s="1"/>
  <c r="A479" i="62" s="1"/>
  <c r="A480" i="62" s="1"/>
  <c r="A481" i="62" s="1"/>
  <c r="A482" i="62" s="1"/>
  <c r="A483" i="62" s="1"/>
  <c r="A484" i="62" s="1"/>
  <c r="A485" i="62" s="1"/>
  <c r="A486" i="62" s="1"/>
  <c r="A487" i="62" s="1"/>
  <c r="A488" i="62" s="1"/>
  <c r="A489" i="62" s="1"/>
  <c r="A490" i="62" s="1"/>
  <c r="A491" i="62" s="1"/>
  <c r="A492" i="62" s="1"/>
  <c r="A493" i="62" s="1"/>
  <c r="A494" i="62" s="1"/>
  <c r="A495" i="62" s="1"/>
  <c r="A496" i="62" s="1"/>
  <c r="A497" i="62" s="1"/>
  <c r="A498" i="62" s="1"/>
  <c r="A499" i="62" s="1"/>
  <c r="A500" i="62" s="1"/>
  <c r="A501" i="62" s="1"/>
  <c r="A502" i="62" s="1"/>
  <c r="A503" i="62" s="1"/>
  <c r="A504" i="62" s="1"/>
  <c r="A505" i="62" s="1"/>
  <c r="A506" i="62" s="1"/>
  <c r="A507" i="62" s="1"/>
  <c r="A508" i="62" s="1"/>
  <c r="A509" i="62" s="1"/>
  <c r="A510" i="62" s="1"/>
  <c r="A511" i="62" s="1"/>
  <c r="A512" i="62" s="1"/>
  <c r="A513" i="62" s="1"/>
  <c r="A514" i="62" s="1"/>
  <c r="A515" i="62" s="1"/>
  <c r="A516" i="62" s="1"/>
  <c r="A517" i="62" s="1"/>
  <c r="A518" i="62" s="1"/>
  <c r="A519" i="62" s="1"/>
  <c r="A520" i="62" s="1"/>
  <c r="A521" i="62" s="1"/>
  <c r="A522" i="62" s="1"/>
  <c r="A523" i="62" s="1"/>
  <c r="A524" i="62" s="1"/>
  <c r="A525" i="62" s="1"/>
  <c r="A526" i="62" s="1"/>
  <c r="A527" i="62" s="1"/>
  <c r="A528" i="62" s="1"/>
  <c r="A529" i="62" s="1"/>
  <c r="A530" i="62" s="1"/>
  <c r="A531" i="62" s="1"/>
  <c r="A532" i="62" s="1"/>
  <c r="A533" i="62" s="1"/>
  <c r="A534" i="62" s="1"/>
  <c r="A535" i="62" s="1"/>
  <c r="A536" i="62" s="1"/>
  <c r="A537" i="62" s="1"/>
  <c r="A538" i="62" s="1"/>
  <c r="A539" i="62" s="1"/>
  <c r="A540" i="62" s="1"/>
  <c r="A541" i="62" s="1"/>
  <c r="A542" i="62" s="1"/>
  <c r="A543" i="62" s="1"/>
  <c r="A544" i="62" s="1"/>
  <c r="A545" i="62" s="1"/>
  <c r="A546" i="62" s="1"/>
  <c r="A547" i="62" s="1"/>
  <c r="A548" i="62" s="1"/>
  <c r="A549" i="62" s="1"/>
  <c r="A550" i="62" s="1"/>
  <c r="A551" i="62" s="1"/>
  <c r="A552" i="62" s="1"/>
  <c r="A553" i="62" s="1"/>
  <c r="A554" i="62" s="1"/>
  <c r="A555" i="62" s="1"/>
  <c r="A556" i="62" s="1"/>
  <c r="A557" i="62" s="1"/>
  <c r="A558" i="62" s="1"/>
  <c r="A559" i="62" s="1"/>
  <c r="A560" i="62" s="1"/>
  <c r="A561" i="62" s="1"/>
  <c r="A562" i="62" s="1"/>
  <c r="A563" i="62" s="1"/>
  <c r="A564" i="62" s="1"/>
  <c r="A565" i="62" s="1"/>
  <c r="A566" i="62" s="1"/>
  <c r="A567" i="62" s="1"/>
  <c r="A568" i="62" s="1"/>
  <c r="A569" i="62" s="1"/>
  <c r="A570" i="62" s="1"/>
  <c r="A571" i="62" s="1"/>
  <c r="A572" i="62" s="1"/>
  <c r="A573" i="62" s="1"/>
  <c r="A574" i="62" s="1"/>
  <c r="A575" i="62" s="1"/>
  <c r="A576" i="62" s="1"/>
  <c r="A577" i="62" s="1"/>
  <c r="A578" i="62" s="1"/>
  <c r="A579" i="62" s="1"/>
  <c r="A580" i="62" s="1"/>
  <c r="A581" i="62" s="1"/>
  <c r="A582" i="62" s="1"/>
  <c r="A583" i="62" s="1"/>
  <c r="A584" i="62" s="1"/>
  <c r="A585" i="62" s="1"/>
  <c r="A586" i="62" s="1"/>
  <c r="A587" i="62" s="1"/>
  <c r="A588" i="62" s="1"/>
  <c r="A589" i="62" s="1"/>
  <c r="A590" i="62" s="1"/>
  <c r="A591" i="62" s="1"/>
  <c r="A592" i="62" s="1"/>
  <c r="A593" i="62" s="1"/>
  <c r="A594" i="62" s="1"/>
  <c r="A595" i="62" s="1"/>
  <c r="A596" i="62" s="1"/>
  <c r="A597" i="62" s="1"/>
  <c r="A598" i="62" s="1"/>
  <c r="A599" i="62" s="1"/>
  <c r="A600" i="62" s="1"/>
  <c r="A601" i="62" s="1"/>
  <c r="A602" i="62" s="1"/>
  <c r="A603" i="62" s="1"/>
  <c r="A604" i="62" s="1"/>
  <c r="A605" i="62" s="1"/>
  <c r="A606" i="62" s="1"/>
  <c r="A607" i="62" s="1"/>
  <c r="A608" i="62" s="1"/>
  <c r="A609" i="62" s="1"/>
  <c r="A610" i="62" s="1"/>
  <c r="A611" i="62" s="1"/>
  <c r="A612" i="62" s="1"/>
  <c r="A613" i="62" s="1"/>
  <c r="A614" i="62" s="1"/>
  <c r="A615" i="62" s="1"/>
  <c r="A616" i="62" s="1"/>
  <c r="A617" i="62" s="1"/>
  <c r="A618" i="62" s="1"/>
  <c r="A619" i="62" s="1"/>
  <c r="A620" i="62" s="1"/>
  <c r="A621" i="62" s="1"/>
  <c r="A622" i="62" s="1"/>
  <c r="A623" i="62" s="1"/>
  <c r="A624" i="62" s="1"/>
  <c r="A625" i="62" s="1"/>
  <c r="A626" i="62" s="1"/>
  <c r="A627" i="62" s="1"/>
  <c r="A628" i="62" s="1"/>
  <c r="A629" i="62" s="1"/>
  <c r="A630" i="62" s="1"/>
  <c r="A631" i="62" s="1"/>
  <c r="A632" i="62" s="1"/>
  <c r="A633" i="62" s="1"/>
  <c r="A634" i="62" s="1"/>
  <c r="A635" i="62" s="1"/>
  <c r="A636" i="62" s="1"/>
  <c r="A637" i="62" s="1"/>
  <c r="A638" i="62" s="1"/>
  <c r="A639" i="62" s="1"/>
  <c r="A640" i="62" s="1"/>
  <c r="A641" i="62" s="1"/>
  <c r="A642" i="62" s="1"/>
  <c r="A643" i="62" s="1"/>
  <c r="A644" i="62" s="1"/>
  <c r="A645" i="62" s="1"/>
  <c r="A646" i="62" s="1"/>
  <c r="A647" i="62" s="1"/>
  <c r="A648" i="62" s="1"/>
  <c r="A649" i="62" s="1"/>
  <c r="A650" i="62" s="1"/>
  <c r="A651" i="62" s="1"/>
  <c r="A652" i="62" s="1"/>
  <c r="A653" i="62" s="1"/>
  <c r="A654" i="62" s="1"/>
  <c r="A655" i="62" s="1"/>
  <c r="A656" i="62" s="1"/>
  <c r="A657" i="62" s="1"/>
  <c r="A658" i="62" s="1"/>
  <c r="A659" i="62" s="1"/>
  <c r="A660" i="62" s="1"/>
  <c r="A661" i="62" s="1"/>
  <c r="A662" i="62" s="1"/>
  <c r="A663" i="62" s="1"/>
  <c r="A664" i="62" s="1"/>
  <c r="A665" i="62" s="1"/>
  <c r="A666" i="62" s="1"/>
  <c r="A667" i="62" s="1"/>
  <c r="A668" i="62" s="1"/>
  <c r="A669" i="62" s="1"/>
  <c r="A670" i="62" s="1"/>
  <c r="A671" i="62" s="1"/>
  <c r="A672" i="62" s="1"/>
  <c r="A673" i="62" s="1"/>
  <c r="A674" i="62" s="1"/>
  <c r="A10" i="67" l="1"/>
  <c r="A12" i="67"/>
  <c r="A4" i="67" l="1"/>
  <c r="A5" i="67"/>
  <c r="A6" i="67"/>
  <c r="A7" i="67"/>
  <c r="A8" i="67"/>
  <c r="A9" i="67"/>
  <c r="A11" i="67"/>
  <c r="A13" i="67"/>
  <c r="A14" i="67"/>
  <c r="A15" i="67"/>
  <c r="A3" i="67"/>
  <c r="G8" i="83" l="1"/>
  <c r="G7" i="83"/>
  <c r="G6" i="83"/>
  <c r="B8" i="83"/>
  <c r="B7" i="83"/>
  <c r="B6" i="83"/>
  <c r="D5" i="79" l="1"/>
  <c r="C16" i="81" l="1"/>
  <c r="C15" i="81"/>
  <c r="C14" i="81"/>
  <c r="C13" i="81"/>
  <c r="C12" i="81"/>
  <c r="C11" i="81"/>
  <c r="C10" i="81"/>
  <c r="C9" i="81"/>
  <c r="C8" i="81"/>
  <c r="C7" i="81"/>
  <c r="C5" i="81"/>
  <c r="C4" i="81"/>
  <c r="C3" i="81"/>
  <c r="C2" i="81"/>
  <c r="B13" i="72" l="1"/>
  <c r="B21" i="72"/>
  <c r="H37" i="52" l="1"/>
  <c r="H38" i="52"/>
  <c r="H39" i="52"/>
  <c r="H40" i="52"/>
  <c r="H41" i="52"/>
  <c r="H42" i="52"/>
  <c r="H43" i="52"/>
  <c r="H44" i="52"/>
  <c r="H45" i="52"/>
  <c r="H46" i="52"/>
  <c r="H47" i="52"/>
  <c r="H48" i="52"/>
  <c r="H49" i="52"/>
  <c r="H50" i="52"/>
  <c r="H51" i="52"/>
  <c r="H52" i="52"/>
  <c r="H53" i="52"/>
  <c r="H54" i="52"/>
  <c r="H55" i="52"/>
  <c r="H56" i="52"/>
  <c r="H57" i="52"/>
  <c r="H58" i="52"/>
  <c r="H59" i="52"/>
  <c r="H60" i="52"/>
  <c r="H61" i="52"/>
  <c r="H62" i="52"/>
  <c r="H63" i="52"/>
  <c r="H64" i="52"/>
  <c r="H65" i="52"/>
  <c r="H66" i="52"/>
  <c r="H67" i="52"/>
  <c r="H68" i="52"/>
  <c r="H69" i="52"/>
  <c r="H70" i="52"/>
  <c r="H71" i="52"/>
  <c r="H72" i="52"/>
  <c r="H73" i="52"/>
  <c r="H74" i="52"/>
  <c r="H75" i="52"/>
  <c r="H76" i="52"/>
  <c r="H77" i="52"/>
  <c r="H78" i="52"/>
  <c r="H79" i="52"/>
  <c r="H80" i="52"/>
  <c r="H81" i="52"/>
  <c r="H82" i="52"/>
  <c r="H83" i="52"/>
  <c r="H84" i="52"/>
  <c r="H85" i="52"/>
  <c r="H86" i="52"/>
  <c r="H87" i="52"/>
  <c r="H88" i="52"/>
  <c r="H89" i="52"/>
  <c r="H90" i="52"/>
  <c r="H91" i="52"/>
  <c r="H92" i="52"/>
  <c r="H93" i="52"/>
  <c r="H94" i="52"/>
  <c r="H95" i="52"/>
  <c r="H96" i="52"/>
  <c r="H97" i="52"/>
  <c r="H98" i="52"/>
  <c r="H99" i="52"/>
  <c r="H100" i="52"/>
  <c r="H101" i="52"/>
  <c r="H102" i="52"/>
  <c r="H103" i="52"/>
  <c r="H104" i="52"/>
  <c r="H105" i="52"/>
  <c r="H106" i="52"/>
  <c r="H107" i="52"/>
  <c r="H108" i="52"/>
  <c r="H109" i="52"/>
  <c r="H110" i="52"/>
  <c r="H111" i="52"/>
  <c r="H112" i="52"/>
  <c r="H113" i="52"/>
  <c r="H114" i="52"/>
  <c r="H115" i="52"/>
  <c r="H116" i="52"/>
  <c r="H117" i="52"/>
  <c r="H118" i="52"/>
  <c r="H119" i="52"/>
  <c r="H120" i="52"/>
  <c r="H121" i="52"/>
  <c r="H122" i="52"/>
  <c r="H123" i="52"/>
  <c r="H124" i="52"/>
  <c r="H125" i="52"/>
  <c r="H126" i="52"/>
  <c r="H127" i="52"/>
  <c r="H128" i="52"/>
  <c r="H129" i="52"/>
  <c r="H130" i="52"/>
  <c r="H131" i="52"/>
  <c r="H132" i="52"/>
  <c r="H133" i="52"/>
  <c r="H134" i="52"/>
  <c r="H135" i="52"/>
  <c r="H136" i="52"/>
  <c r="H137" i="52"/>
  <c r="H138" i="52"/>
  <c r="H139" i="52"/>
  <c r="H140" i="52"/>
  <c r="H141" i="52"/>
  <c r="H142" i="52"/>
  <c r="H143" i="52"/>
  <c r="H144" i="52"/>
  <c r="H145" i="52"/>
  <c r="H146" i="52"/>
  <c r="H147" i="52"/>
  <c r="H148" i="52"/>
  <c r="H149" i="52"/>
  <c r="H150" i="52"/>
  <c r="H151" i="52"/>
  <c r="H152" i="52"/>
  <c r="H153" i="52"/>
  <c r="H154" i="52"/>
  <c r="H155" i="52"/>
  <c r="H156" i="52"/>
  <c r="H157" i="52"/>
  <c r="H158" i="52"/>
  <c r="H159" i="52"/>
  <c r="H160" i="52"/>
  <c r="H161" i="52"/>
  <c r="H162" i="52"/>
  <c r="H163" i="52"/>
  <c r="H164" i="52"/>
  <c r="H165" i="52"/>
  <c r="H166" i="52"/>
  <c r="H167" i="52"/>
  <c r="H168" i="52"/>
  <c r="H169" i="52"/>
  <c r="H170" i="52"/>
  <c r="H171" i="52"/>
  <c r="H172" i="52"/>
  <c r="H173" i="52"/>
  <c r="H174" i="52"/>
  <c r="H175" i="52"/>
  <c r="H176" i="52"/>
  <c r="H177" i="52"/>
  <c r="H178" i="52"/>
  <c r="H179" i="52"/>
  <c r="H180" i="52"/>
  <c r="H181" i="52"/>
  <c r="H182" i="52"/>
  <c r="H183" i="52"/>
  <c r="H184" i="52"/>
  <c r="H185" i="52"/>
  <c r="H186" i="52"/>
  <c r="H187" i="52"/>
  <c r="H188" i="52"/>
  <c r="H189" i="52"/>
  <c r="H190" i="52"/>
  <c r="H191" i="52"/>
  <c r="H192" i="52"/>
  <c r="H193" i="52"/>
  <c r="H194" i="52"/>
  <c r="H195" i="52"/>
  <c r="H196" i="52"/>
  <c r="H197" i="52"/>
  <c r="H198" i="52"/>
  <c r="H199" i="52"/>
  <c r="H200" i="52"/>
  <c r="H201" i="52"/>
  <c r="H202" i="52"/>
</calcChain>
</file>

<file path=xl/sharedStrings.xml><?xml version="1.0" encoding="utf-8"?>
<sst xmlns="http://schemas.openxmlformats.org/spreadsheetml/2006/main" count="633" uniqueCount="526">
  <si>
    <t>Rodovia:</t>
  </si>
  <si>
    <t>Código</t>
  </si>
  <si>
    <t>Ext.</t>
  </si>
  <si>
    <t>(km)</t>
  </si>
  <si>
    <t>Prancha</t>
  </si>
  <si>
    <t>Área</t>
  </si>
  <si>
    <t>VDM</t>
  </si>
  <si>
    <t>km</t>
  </si>
  <si>
    <t>SR:</t>
  </si>
  <si>
    <t>Trecho:</t>
  </si>
  <si>
    <t>Sub-Trecho:</t>
  </si>
  <si>
    <t>MD</t>
  </si>
  <si>
    <t>-</t>
  </si>
  <si>
    <t>Coordenadas geográficas</t>
  </si>
  <si>
    <t>Localização inicial</t>
  </si>
  <si>
    <t>Localização final</t>
  </si>
  <si>
    <t>(m²)</t>
  </si>
  <si>
    <t>Latitude</t>
  </si>
  <si>
    <t>Longitude</t>
  </si>
  <si>
    <t>CADASTRO</t>
  </si>
  <si>
    <t>Contrato/Lote:</t>
  </si>
  <si>
    <t>Empresa:</t>
  </si>
  <si>
    <t>Retrorrefletância (mcd/lux . m²)</t>
  </si>
  <si>
    <t>DE INSCRIÇÕES NO PAVIMENTO POR RODOVIA</t>
  </si>
  <si>
    <t>MOF</t>
  </si>
  <si>
    <t>SIP</t>
  </si>
  <si>
    <t>Área (m²)</t>
  </si>
  <si>
    <t>R-24a</t>
  </si>
  <si>
    <t>R-1</t>
  </si>
  <si>
    <t>I-75</t>
  </si>
  <si>
    <t>O-137</t>
  </si>
  <si>
    <t>MP-1</t>
  </si>
  <si>
    <t>R-24b</t>
  </si>
  <si>
    <t>A-12</t>
  </si>
  <si>
    <t>R-7</t>
  </si>
  <si>
    <t>O-94</t>
  </si>
  <si>
    <t>T-31</t>
  </si>
  <si>
    <t>MP-2</t>
  </si>
  <si>
    <t>A-2a</t>
  </si>
  <si>
    <t>MA</t>
  </si>
  <si>
    <t>A-2b</t>
  </si>
  <si>
    <t>T-25</t>
  </si>
  <si>
    <t>A-7b</t>
  </si>
  <si>
    <t>A-66</t>
  </si>
  <si>
    <t>T-22</t>
  </si>
  <si>
    <t>A-51</t>
  </si>
  <si>
    <t>R-4a</t>
  </si>
  <si>
    <t>T-24</t>
  </si>
  <si>
    <t>R-2</t>
  </si>
  <si>
    <t>T-23</t>
  </si>
  <si>
    <t>E-23</t>
  </si>
  <si>
    <t>O-106</t>
  </si>
  <si>
    <t>A-7a</t>
  </si>
  <si>
    <t>E-2</t>
  </si>
  <si>
    <t>A-22</t>
  </si>
  <si>
    <t>A-100</t>
  </si>
  <si>
    <t>A-63</t>
  </si>
  <si>
    <t>R-50</t>
  </si>
  <si>
    <t>A-64</t>
  </si>
  <si>
    <t>A-21b</t>
  </si>
  <si>
    <t>R-27</t>
  </si>
  <si>
    <t>A-1a</t>
  </si>
  <si>
    <t>O-72</t>
  </si>
  <si>
    <t>A-1b</t>
  </si>
  <si>
    <t>O-70</t>
  </si>
  <si>
    <t>O-71</t>
  </si>
  <si>
    <t>O-108</t>
  </si>
  <si>
    <t>O-73</t>
  </si>
  <si>
    <t>S-4</t>
  </si>
  <si>
    <t>S-6</t>
  </si>
  <si>
    <t>I-63</t>
  </si>
  <si>
    <t>I-61</t>
  </si>
  <si>
    <t>O-99</t>
  </si>
  <si>
    <t>I-62</t>
  </si>
  <si>
    <t>O-100</t>
  </si>
  <si>
    <t>O-93</t>
  </si>
  <si>
    <t>O-98</t>
  </si>
  <si>
    <t>A-17</t>
  </si>
  <si>
    <t>O-134</t>
  </si>
  <si>
    <t>I-76</t>
  </si>
  <si>
    <t>O-97</t>
  </si>
  <si>
    <t>T-30</t>
  </si>
  <si>
    <t>PRANCHA</t>
  </si>
  <si>
    <t>KM INICIAL</t>
  </si>
  <si>
    <t>A-50</t>
  </si>
  <si>
    <t>TACHA - Tipo III</t>
  </si>
  <si>
    <t>BR-174</t>
  </si>
  <si>
    <t>km 76+000 a 206+000</t>
  </si>
  <si>
    <t>A-102</t>
  </si>
  <si>
    <t>A-105</t>
  </si>
  <si>
    <t>I-82</t>
  </si>
  <si>
    <t>MT-C150 X 5.0M</t>
  </si>
  <si>
    <t>MT-C250 X 5.0M</t>
  </si>
  <si>
    <t>Contrato/Lote: TT-474/2013 / Lote 10</t>
  </si>
  <si>
    <t>Empresa: Sinalta Propista</t>
  </si>
  <si>
    <t>PARE</t>
  </si>
  <si>
    <t>ESCOLA</t>
  </si>
  <si>
    <t>LOMBADA</t>
  </si>
  <si>
    <t>PLACA</t>
  </si>
  <si>
    <t>O-135</t>
  </si>
  <si>
    <t>O-133</t>
  </si>
  <si>
    <t>DEVAGAR</t>
  </si>
  <si>
    <t>sigla</t>
  </si>
  <si>
    <t>área &lt;60</t>
  </si>
  <si>
    <t>área &gt;=60</t>
  </si>
  <si>
    <t>ÔNIBUS</t>
  </si>
  <si>
    <t>MT-C300 X 6.0M</t>
  </si>
  <si>
    <t>O-162</t>
  </si>
  <si>
    <t>O-161</t>
  </si>
  <si>
    <t>O-160</t>
  </si>
  <si>
    <t>O-157</t>
  </si>
  <si>
    <t>O-158</t>
  </si>
  <si>
    <t>O-159</t>
  </si>
  <si>
    <t>O-165</t>
  </si>
  <si>
    <t>O-163</t>
  </si>
  <si>
    <t>O-164</t>
  </si>
  <si>
    <t>TIPO DE PERFIL</t>
  </si>
  <si>
    <t>PESO UNITÁRIO</t>
  </si>
  <si>
    <t>MT-C150 X 4.0M</t>
  </si>
  <si>
    <t>MT-C150 X 5.5M</t>
  </si>
  <si>
    <t>MT-C250 X 5.5M</t>
  </si>
  <si>
    <t>MT-C250 X 6.0M</t>
  </si>
  <si>
    <t>MT-C250 X 6.5M</t>
  </si>
  <si>
    <t>MT-C300 X 6.5M</t>
  </si>
  <si>
    <t>MT-C300 X 7.0M</t>
  </si>
  <si>
    <t>MT-C350 X 9.0M</t>
  </si>
  <si>
    <t>Mono. Br.</t>
  </si>
  <si>
    <t>Bi. Br.+Vr.</t>
  </si>
  <si>
    <t>Bi. Am+Am.</t>
  </si>
  <si>
    <t>SR: MT</t>
  </si>
  <si>
    <t>INVENTÁRIO DE SINALIZAÇÃO HORIZONTAL</t>
  </si>
  <si>
    <t>POR RODOVIA - APLICAÇÃO MECÂNICA</t>
  </si>
  <si>
    <t>A-199</t>
  </si>
  <si>
    <t>I-90</t>
  </si>
  <si>
    <t>E-26</t>
  </si>
  <si>
    <t>I-43</t>
  </si>
  <si>
    <t>I-44</t>
  </si>
  <si>
    <t>I-45</t>
  </si>
  <si>
    <t>I-46</t>
  </si>
  <si>
    <t>I-47</t>
  </si>
  <si>
    <t>I-48</t>
  </si>
  <si>
    <t>I-49</t>
  </si>
  <si>
    <t>I-50</t>
  </si>
  <si>
    <t>I-51</t>
  </si>
  <si>
    <t>I-52</t>
  </si>
  <si>
    <t>I-53</t>
  </si>
  <si>
    <t>I-54</t>
  </si>
  <si>
    <t>I-55</t>
  </si>
  <si>
    <t>I-91</t>
  </si>
  <si>
    <t>I-57</t>
  </si>
  <si>
    <t>I-58</t>
  </si>
  <si>
    <t>I-59</t>
  </si>
  <si>
    <t>I-64</t>
  </si>
  <si>
    <t>I-65</t>
  </si>
  <si>
    <t>I-66</t>
  </si>
  <si>
    <t>I-67</t>
  </si>
  <si>
    <t>I-68</t>
  </si>
  <si>
    <t>E-27</t>
  </si>
  <si>
    <t>I-70</t>
  </si>
  <si>
    <t>I-71</t>
  </si>
  <si>
    <t>I-72</t>
  </si>
  <si>
    <t>I-73</t>
  </si>
  <si>
    <t>I-74</t>
  </si>
  <si>
    <t>I-77</t>
  </si>
  <si>
    <t>I-78</t>
  </si>
  <si>
    <t>I-79</t>
  </si>
  <si>
    <t>MQ-BR070</t>
  </si>
  <si>
    <t>MQ2-BR070</t>
  </si>
  <si>
    <t>MQ-BR174</t>
  </si>
  <si>
    <t>MQ2-BR174</t>
  </si>
  <si>
    <t>MQ2-BR364</t>
  </si>
  <si>
    <t>O-68</t>
  </si>
  <si>
    <t>O-69</t>
  </si>
  <si>
    <t>O-74</t>
  </si>
  <si>
    <t>O-75</t>
  </si>
  <si>
    <t>O-76</t>
  </si>
  <si>
    <t>O-77</t>
  </si>
  <si>
    <t>O-78</t>
  </si>
  <si>
    <t>O-79</t>
  </si>
  <si>
    <t>O-80</t>
  </si>
  <si>
    <t>O-81</t>
  </si>
  <si>
    <t>O-82</t>
  </si>
  <si>
    <t>O-83</t>
  </si>
  <si>
    <t>O-84</t>
  </si>
  <si>
    <t>O-85</t>
  </si>
  <si>
    <t>O-86</t>
  </si>
  <si>
    <t>O-87</t>
  </si>
  <si>
    <t>O-88</t>
  </si>
  <si>
    <t>O-89</t>
  </si>
  <si>
    <t>O-90</t>
  </si>
  <si>
    <t>O-91</t>
  </si>
  <si>
    <t>O-92</t>
  </si>
  <si>
    <t>O-95</t>
  </si>
  <si>
    <t>O-101</t>
  </si>
  <si>
    <t>O-102</t>
  </si>
  <si>
    <t>I-93</t>
  </si>
  <si>
    <t>O-104</t>
  </si>
  <si>
    <t>O-105</t>
  </si>
  <si>
    <t>O-107</t>
  </si>
  <si>
    <t>O-109</t>
  </si>
  <si>
    <t>O-111</t>
  </si>
  <si>
    <t>O-112</t>
  </si>
  <si>
    <t>O-113</t>
  </si>
  <si>
    <t>O-114</t>
  </si>
  <si>
    <t>O-116</t>
  </si>
  <si>
    <t>O-117</t>
  </si>
  <si>
    <t>O-118</t>
  </si>
  <si>
    <t>O-119</t>
  </si>
  <si>
    <t>O-184</t>
  </si>
  <si>
    <t>O-121</t>
  </si>
  <si>
    <t>O-123</t>
  </si>
  <si>
    <t>O-124</t>
  </si>
  <si>
    <t>O-149</t>
  </si>
  <si>
    <t>O-126</t>
  </si>
  <si>
    <t>O-127</t>
  </si>
  <si>
    <t>O-128</t>
  </si>
  <si>
    <t>O-129</t>
  </si>
  <si>
    <t>O-130</t>
  </si>
  <si>
    <t>O-131</t>
  </si>
  <si>
    <t>O-136</t>
  </si>
  <si>
    <t>O-138</t>
  </si>
  <si>
    <t>O-139</t>
  </si>
  <si>
    <t>O-140</t>
  </si>
  <si>
    <t>O-141</t>
  </si>
  <si>
    <t>O-142</t>
  </si>
  <si>
    <t>O-143</t>
  </si>
  <si>
    <t>S-5</t>
  </si>
  <si>
    <t>S-7</t>
  </si>
  <si>
    <t>T-15</t>
  </si>
  <si>
    <t>T-10</t>
  </si>
  <si>
    <t>T-17</t>
  </si>
  <si>
    <t>T-18</t>
  </si>
  <si>
    <t>T-19</t>
  </si>
  <si>
    <t>T-20</t>
  </si>
  <si>
    <t>T-27</t>
  </si>
  <si>
    <t>T-28</t>
  </si>
  <si>
    <t>T-29</t>
  </si>
  <si>
    <t>A-62</t>
  </si>
  <si>
    <t>A-101</t>
  </si>
  <si>
    <t>A-103</t>
  </si>
  <si>
    <t>A-104</t>
  </si>
  <si>
    <t>I-84</t>
  </si>
  <si>
    <t>MQ-BR364-PV</t>
  </si>
  <si>
    <t>A-171</t>
  </si>
  <si>
    <t>A-172</t>
  </si>
  <si>
    <t>A-173</t>
  </si>
  <si>
    <t>A-174</t>
  </si>
  <si>
    <t>O-168</t>
  </si>
  <si>
    <t>O-170</t>
  </si>
  <si>
    <t>O-172</t>
  </si>
  <si>
    <t>O-173</t>
  </si>
  <si>
    <t>O-178</t>
  </si>
  <si>
    <t>O-179</t>
  </si>
  <si>
    <t>O-180</t>
  </si>
  <si>
    <t>O-182</t>
  </si>
  <si>
    <t>O-183</t>
  </si>
  <si>
    <t>A-175</t>
  </si>
  <si>
    <t>A-178</t>
  </si>
  <si>
    <t>A-179</t>
  </si>
  <si>
    <t>A-180</t>
  </si>
  <si>
    <t>A-181</t>
  </si>
  <si>
    <t>A-182</t>
  </si>
  <si>
    <t>A-183</t>
  </si>
  <si>
    <t>O-185</t>
  </si>
  <si>
    <t>A-184</t>
  </si>
  <si>
    <t>A-185</t>
  </si>
  <si>
    <t>A-186</t>
  </si>
  <si>
    <t>A-187</t>
  </si>
  <si>
    <t>A-188</t>
  </si>
  <si>
    <t>A-189</t>
  </si>
  <si>
    <t>A-190</t>
  </si>
  <si>
    <t>A-192</t>
  </si>
  <si>
    <t>I-116</t>
  </si>
  <si>
    <t>I-117</t>
  </si>
  <si>
    <t>I-118</t>
  </si>
  <si>
    <t>O-237</t>
  </si>
  <si>
    <t>O-238</t>
  </si>
  <si>
    <t>O-239</t>
  </si>
  <si>
    <t>O-240</t>
  </si>
  <si>
    <t>O-241</t>
  </si>
  <si>
    <t>O-300</t>
  </si>
  <si>
    <t>O-301</t>
  </si>
  <si>
    <t>O-302</t>
  </si>
  <si>
    <t>O-303</t>
  </si>
  <si>
    <t>O-304</t>
  </si>
  <si>
    <t>O-305</t>
  </si>
  <si>
    <t>O-306</t>
  </si>
  <si>
    <t>O-307</t>
  </si>
  <si>
    <t>O-308</t>
  </si>
  <si>
    <t>O-309</t>
  </si>
  <si>
    <t>O-186</t>
  </si>
  <si>
    <t>A-193</t>
  </si>
  <si>
    <t>A-194</t>
  </si>
  <si>
    <t>A-195</t>
  </si>
  <si>
    <t>A-196</t>
  </si>
  <si>
    <t>A-197</t>
  </si>
  <si>
    <t>A-198</t>
  </si>
  <si>
    <t>R-52</t>
  </si>
  <si>
    <t>I-10</t>
  </si>
  <si>
    <t>I-86</t>
  </si>
  <si>
    <t>I-106</t>
  </si>
  <si>
    <t>R-19</t>
  </si>
  <si>
    <t>A-21a</t>
  </si>
  <si>
    <t>A-21c</t>
  </si>
  <si>
    <t>ESTACA</t>
  </si>
  <si>
    <t>legenda</t>
  </si>
  <si>
    <t>planilhas nossas</t>
  </si>
  <si>
    <t>campos nossos</t>
  </si>
  <si>
    <t>células com fórmula</t>
  </si>
  <si>
    <t>células preenchimento sinalta</t>
  </si>
  <si>
    <t>SE(A12="LCA";K12;"")</t>
  </si>
  <si>
    <t>SE(A12="MCB";K12;"")</t>
  </si>
  <si>
    <t>SE(OU(ESQUERDA(A13;3)="LFO";A13="LCO (am)");K13;"")</t>
  </si>
  <si>
    <t>SE(OU(A13="LCO (br)";ESQUERDA(A13;3)="LBO";A13="LMS-2");K13;"")</t>
  </si>
  <si>
    <t>BKP:</t>
  </si>
  <si>
    <t>MT (C38) X 3.0M</t>
  </si>
  <si>
    <t>FTP-1</t>
  </si>
  <si>
    <t>A-52</t>
  </si>
  <si>
    <t>A-32a</t>
  </si>
  <si>
    <t>R-3</t>
  </si>
  <si>
    <t>A-33b</t>
  </si>
  <si>
    <t>células pendências</t>
  </si>
  <si>
    <t>abas pendências</t>
  </si>
  <si>
    <t>células preenchimento manual brazhuman</t>
  </si>
  <si>
    <t>Não tem:</t>
  </si>
  <si>
    <t>421+300 a 495+900</t>
  </si>
  <si>
    <t>RURAL</t>
  </si>
  <si>
    <t>URBANA</t>
  </si>
  <si>
    <t>E-7</t>
  </si>
  <si>
    <t>I-3</t>
  </si>
  <si>
    <t>A-18</t>
  </si>
  <si>
    <t>R-6c</t>
  </si>
  <si>
    <t>EC</t>
  </si>
  <si>
    <t>SPS</t>
  </si>
  <si>
    <t>SPD</t>
  </si>
  <si>
    <t>MT (C38) X 2.6M</t>
  </si>
  <si>
    <t>A-20b</t>
  </si>
  <si>
    <t>A-42a</t>
  </si>
  <si>
    <t>A-27</t>
  </si>
  <si>
    <t>A-20a</t>
  </si>
  <si>
    <t>A-29</t>
  </si>
  <si>
    <t>PRT</t>
  </si>
  <si>
    <t>R-5a</t>
  </si>
  <si>
    <t>MP-3</t>
  </si>
  <si>
    <t>O-147</t>
  </si>
  <si>
    <t>O-148</t>
  </si>
  <si>
    <t>O-153</t>
  </si>
  <si>
    <t>O-152</t>
  </si>
  <si>
    <t>O-154</t>
  </si>
  <si>
    <t>O-150</t>
  </si>
  <si>
    <t>A-253</t>
  </si>
  <si>
    <t>A-254</t>
  </si>
  <si>
    <t>A-255</t>
  </si>
  <si>
    <t>A-256</t>
  </si>
  <si>
    <t>O-249</t>
  </si>
  <si>
    <t>E-13</t>
  </si>
  <si>
    <t>R-28</t>
  </si>
  <si>
    <t>O-236</t>
  </si>
  <si>
    <t>I-126</t>
  </si>
  <si>
    <t>E-32</t>
  </si>
  <si>
    <t>O-233</t>
  </si>
  <si>
    <t>O-231</t>
  </si>
  <si>
    <t>A-145</t>
  </si>
  <si>
    <t>I-115</t>
  </si>
  <si>
    <t>A-146</t>
  </si>
  <si>
    <t>I-121</t>
  </si>
  <si>
    <t>I-122</t>
  </si>
  <si>
    <t>I-123</t>
  </si>
  <si>
    <t>I-124</t>
  </si>
  <si>
    <t>I-125</t>
  </si>
  <si>
    <t>I-132</t>
  </si>
  <si>
    <t>I-133</t>
  </si>
  <si>
    <t>I-134</t>
  </si>
  <si>
    <t>I-135</t>
  </si>
  <si>
    <t>I-136</t>
  </si>
  <si>
    <t>I-139</t>
  </si>
  <si>
    <t>I-95</t>
  </si>
  <si>
    <t>I-97</t>
  </si>
  <si>
    <t>MQ-BR364</t>
  </si>
  <si>
    <t>O-110</t>
  </si>
  <si>
    <t>O-125</t>
  </si>
  <si>
    <t>O-191</t>
  </si>
  <si>
    <t>O-192</t>
  </si>
  <si>
    <t>O-218</t>
  </si>
  <si>
    <t>O-250</t>
  </si>
  <si>
    <t>O-251</t>
  </si>
  <si>
    <t>O-252</t>
  </si>
  <si>
    <t>O-253</t>
  </si>
  <si>
    <t>O-254</t>
  </si>
  <si>
    <t>O-255</t>
  </si>
  <si>
    <t>O-314</t>
  </si>
  <si>
    <t>O-500</t>
  </si>
  <si>
    <t>O-501</t>
  </si>
  <si>
    <t>O-502</t>
  </si>
  <si>
    <t>T-12</t>
  </si>
  <si>
    <t>T-32</t>
  </si>
  <si>
    <t>T-33</t>
  </si>
  <si>
    <t>T-34</t>
  </si>
  <si>
    <t>T-6</t>
  </si>
  <si>
    <t>X-2</t>
  </si>
  <si>
    <t>TRAVESSIA</t>
  </si>
  <si>
    <t>PEM-F</t>
  </si>
  <si>
    <t>FRENTE</t>
  </si>
  <si>
    <t>PEM-D</t>
  </si>
  <si>
    <t>DIREITA</t>
  </si>
  <si>
    <t>ESQUERDA</t>
  </si>
  <si>
    <t>PEM-E</t>
  </si>
  <si>
    <t>RETORNO A DIR</t>
  </si>
  <si>
    <t>RETORNO A ESQ</t>
  </si>
  <si>
    <t>PEM-RD</t>
  </si>
  <si>
    <t>PEM-RE</t>
  </si>
  <si>
    <t>descr.</t>
  </si>
  <si>
    <t>por que o 1?????</t>
  </si>
  <si>
    <t>FRENTE OU ESQUERDA</t>
  </si>
  <si>
    <t>EM FRENTE OU DIREITA</t>
  </si>
  <si>
    <t>ESQUERDA OU DIREITA</t>
  </si>
  <si>
    <t>PEM-ED</t>
  </si>
  <si>
    <t>PEM-FD</t>
  </si>
  <si>
    <t>PEM-FE</t>
  </si>
  <si>
    <t>var.</t>
  </si>
  <si>
    <t>AREA????</t>
  </si>
  <si>
    <t>SMF</t>
  </si>
  <si>
    <t>C6B4</t>
  </si>
  <si>
    <t>preta</t>
  </si>
  <si>
    <t>C-1</t>
  </si>
  <si>
    <t>C-2</t>
  </si>
  <si>
    <t>C-3</t>
  </si>
  <si>
    <t>C-4</t>
  </si>
  <si>
    <t>C-5</t>
  </si>
  <si>
    <t>C-6</t>
  </si>
  <si>
    <t>C-7</t>
  </si>
  <si>
    <t>C-8</t>
  </si>
  <si>
    <t>T-36</t>
  </si>
  <si>
    <t>R-25d</t>
  </si>
  <si>
    <t>E-34</t>
  </si>
  <si>
    <t>A-30a</t>
  </si>
  <si>
    <t>I-24</t>
  </si>
  <si>
    <t>I-25</t>
  </si>
  <si>
    <t>I-26</t>
  </si>
  <si>
    <t>I-34</t>
  </si>
  <si>
    <t>I-33</t>
  </si>
  <si>
    <t>I-27</t>
  </si>
  <si>
    <t>I-28</t>
  </si>
  <si>
    <t>I-29</t>
  </si>
  <si>
    <t>I-30</t>
  </si>
  <si>
    <t>I-31</t>
  </si>
  <si>
    <t>I-32</t>
  </si>
  <si>
    <t>R-6a</t>
  </si>
  <si>
    <t>A-251</t>
  </si>
  <si>
    <t>A-252</t>
  </si>
  <si>
    <t>O-206</t>
  </si>
  <si>
    <t>R-25b</t>
  </si>
  <si>
    <t>I-128</t>
  </si>
  <si>
    <t>I-129</t>
  </si>
  <si>
    <t>O-260</t>
  </si>
  <si>
    <t>I-131</t>
  </si>
  <si>
    <t>T-9</t>
  </si>
  <si>
    <t>O-261</t>
  </si>
  <si>
    <t>I-130</t>
  </si>
  <si>
    <t>antigo:</t>
  </si>
  <si>
    <t>URBANO</t>
  </si>
  <si>
    <t>Descrição</t>
  </si>
  <si>
    <t>Expessura (mm)</t>
  </si>
  <si>
    <t>LRE</t>
  </si>
  <si>
    <t>Linha de retenção</t>
  </si>
  <si>
    <t>FTP</t>
  </si>
  <si>
    <t>Faixa de pedestre</t>
  </si>
  <si>
    <t>"Dê a preferência"</t>
  </si>
  <si>
    <t>0+437</t>
  </si>
  <si>
    <t>0+466</t>
  </si>
  <si>
    <t>0+587</t>
  </si>
  <si>
    <t>0+609</t>
  </si>
  <si>
    <t>0+741</t>
  </si>
  <si>
    <t>0+786</t>
  </si>
  <si>
    <t>0+890</t>
  </si>
  <si>
    <t>0+903</t>
  </si>
  <si>
    <t>0+911</t>
  </si>
  <si>
    <t>116BMG1170</t>
  </si>
  <si>
    <t>116BMG1175</t>
  </si>
  <si>
    <t>116BMG1180</t>
  </si>
  <si>
    <t>116BMG1185</t>
  </si>
  <si>
    <t>116BMG1190</t>
  </si>
  <si>
    <t>116BMG1195</t>
  </si>
  <si>
    <t>116BMG1210</t>
  </si>
  <si>
    <t>116BMG1230</t>
  </si>
  <si>
    <t>116BMG1250</t>
  </si>
  <si>
    <t>116BMG1270</t>
  </si>
  <si>
    <t>116BMG1275</t>
  </si>
  <si>
    <t>116BMG1280</t>
  </si>
  <si>
    <t>116BMG1290</t>
  </si>
  <si>
    <t>116BMG1300</t>
  </si>
  <si>
    <t>Material</t>
  </si>
  <si>
    <t>Espessura (mm)</t>
  </si>
  <si>
    <t>VERSÃO 01</t>
  </si>
  <si>
    <t>Data da Implantação</t>
  </si>
  <si>
    <t>Localização</t>
  </si>
  <si>
    <t>SNV</t>
  </si>
  <si>
    <t>MARÇO/2022</t>
  </si>
  <si>
    <t>INTERVENÇÕES REALIZADAS
SINALIZAÇÃO HORIZONTAL 3 - SH3</t>
  </si>
  <si>
    <t>Sigla</t>
  </si>
  <si>
    <t>BR</t>
  </si>
  <si>
    <t>DICIONÁRIO SINALIZAÇÃO HORIZONTAL 3</t>
  </si>
  <si>
    <t>Nome do Campo</t>
  </si>
  <si>
    <t>Observações</t>
  </si>
  <si>
    <t xml:space="preserve">Código de identificação do tipo marca transversal, marcas de canalização, marcas de delimitação e controle de estacionamento e/ou parada ou inscrições no pavimento. </t>
  </si>
  <si>
    <t>Utilizar termos exatos do Manual Brasileiro de Sinalização de Trânsito Volume IV. (CONTRAN). Para essa aba, utilizar apenas os Capítulos 6, 7, 8 e 9 do referido Manual.  Para legendas, utilizar o termo exato "LEGENDA".</t>
  </si>
  <si>
    <t>Descrição da identificação do tipo marca transversal, marcas de canalização, marcas de delimitação e controle de estacionamento e/ou parada ou inscrições no pavimento</t>
  </si>
  <si>
    <t>Utilizar Nomenclatura exata Manual Brasileiro de Sinalização de Trânsito Volume IV (CONTRAN). Para legendas, utilizar qual o texto. Ex.: LOMBADA.</t>
  </si>
  <si>
    <t>Data de medição</t>
  </si>
  <si>
    <t>Utilizar formato "XX(dia)/XX(mês)/XXXX(ano).</t>
  </si>
  <si>
    <t>Rodovia de implantação de inscrições no pavimento.</t>
  </si>
  <si>
    <t>Inserir nome da Rodovia com  seguinte formatação: BR-XXX. Não utilizar caracteres especias ou espaços.</t>
  </si>
  <si>
    <t>SNV de implantação de sinalização horizontal</t>
  </si>
  <si>
    <t>Preencher SNV conforme dados do SNV utilizado na contratação.</t>
  </si>
  <si>
    <t>Km</t>
  </si>
  <si>
    <t>Km de implantação</t>
  </si>
  <si>
    <t>Deve conter apenas números com duas casas decimais. Uso de vírgula para separação das casas decimais. Não utilizar espaços ou outros caracteres, exceto vírgula e números.</t>
  </si>
  <si>
    <t>Latitude de implantação da inscrição</t>
  </si>
  <si>
    <t>Coordenadas devem estar todas no sistema geodésico decimal, precisão de seis casas. Usar vírgula para separação das casas decimais. Não utilizar espaços.</t>
  </si>
  <si>
    <t>Longitude de implantação da inscrição</t>
  </si>
  <si>
    <t>Especificação material utilizado para pintura da faixa</t>
  </si>
  <si>
    <t>Especificar material utilizado. "Termoplástico", "Plástico a frio" e "Acrílico".</t>
  </si>
  <si>
    <t>Espessura da inscrição no pavimento</t>
  </si>
  <si>
    <t>Utilizar medidas em mm. Unidades decimais separadas por vírgula. Não utilizar espaços.</t>
  </si>
  <si>
    <t>Área de pintura em m²</t>
  </si>
  <si>
    <t>Utilizar medidas em m² com duas casas decimais. Unidades decimais separadas por vírgula. Não utilizar espaços.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</si>
</sst>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(* #,##0.00_);_(* \(#,##0.00\);_(* &quot;-&quot;??_);_(@_)"/>
    <numFmt numFmtId="165" formatCode="0.000"/>
    <numFmt numFmtId="166" formatCode="#,##0.0"/>
    <numFmt numFmtId="167" formatCode="0.0000"/>
    <numFmt numFmtId="168" formatCode="\$#,##0.00_);\(\$#,##0.00\)"/>
    <numFmt numFmtId="169" formatCode="\$#,##0_);\(\$#,##0\)"/>
    <numFmt numFmtId="170" formatCode="mmmm\ d\,\ yyyy"/>
    <numFmt numFmtId="171" formatCode="\$#,##0\ ;\(\$#,##0\)"/>
    <numFmt numFmtId="172" formatCode="_(&quot;Cr$&quot;* #,##0.00_);_(&quot;Cr$&quot;* \(#,##0.00\);_(&quot;Cr$&quot;* &quot;-&quot;??_);_(@_)"/>
    <numFmt numFmtId="173" formatCode="_(&quot;Cr$&quot;* #,##0.00_);_(&quot;Cr$&quot;* \(#,##0.00\);_(&quot;Cr$&quot;* \-??_);_(@_)"/>
    <numFmt numFmtId="174" formatCode="#."/>
    <numFmt numFmtId="175" formatCode="0.000000"/>
    <numFmt numFmtId="176" formatCode="0\+000"/>
    <numFmt numFmtId="177" formatCode="_(* #,##0.00_);_(* \(#,##0.00\);_(@_)"/>
    <numFmt numFmtId="178" formatCode="#\+###"/>
  </numFmts>
  <fonts count="4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3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Tahoma"/>
      <family val="2"/>
    </font>
    <font>
      <sz val="11"/>
      <name val="Tahoma"/>
      <family val="2"/>
    </font>
    <font>
      <b/>
      <sz val="12"/>
      <name val="Arial"/>
      <family val="2"/>
    </font>
    <font>
      <sz val="10"/>
      <color indexed="24"/>
      <name val="Arial"/>
      <family val="2"/>
    </font>
    <font>
      <sz val="12"/>
      <color indexed="24"/>
      <name val="Arial"/>
      <family val="2"/>
    </font>
    <font>
      <b/>
      <sz val="18"/>
      <name val="Arial"/>
      <family val="2"/>
    </font>
    <font>
      <sz val="10"/>
      <name val="Courier"/>
      <family val="3"/>
    </font>
    <font>
      <sz val="10"/>
      <name val="Times New Roman"/>
      <family val="1"/>
    </font>
    <font>
      <sz val="1"/>
      <color indexed="16"/>
      <name val="Courier"/>
      <family val="3"/>
    </font>
    <font>
      <sz val="11"/>
      <color indexed="8"/>
      <name val="Lucida Sans Unicode"/>
      <family val="2"/>
    </font>
    <font>
      <sz val="1"/>
      <color indexed="18"/>
      <name val="Courier"/>
      <family val="3"/>
    </font>
    <font>
      <b/>
      <sz val="15"/>
      <color indexed="62"/>
      <name val="Calibri"/>
      <family val="2"/>
    </font>
    <font>
      <b/>
      <sz val="1"/>
      <color indexed="16"/>
      <name val="Courier"/>
      <family val="3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5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ck">
        <color indexed="4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49">
    <xf numFmtId="0" fontId="0" fillId="0" borderId="0"/>
    <xf numFmtId="0" fontId="19" fillId="3" borderId="30" applyNumberFormat="0" applyAlignment="0" applyProtection="0"/>
    <xf numFmtId="39" fontId="4" fillId="0" borderId="0" applyFill="0" applyBorder="0" applyAlignment="0" applyProtection="0"/>
    <xf numFmtId="3" fontId="8" fillId="0" borderId="0" applyFont="0" applyFill="0" applyBorder="0" applyAlignment="0" applyProtection="0"/>
    <xf numFmtId="168" fontId="4" fillId="0" borderId="0" applyFill="0" applyBorder="0" applyAlignment="0" applyProtection="0"/>
    <xf numFmtId="169" fontId="4" fillId="0" borderId="0" applyFill="0" applyBorder="0" applyAlignment="0" applyProtection="0"/>
    <xf numFmtId="0" fontId="9" fillId="0" borderId="0" applyFont="0" applyFill="0" applyBorder="0" applyAlignment="0" applyProtection="0"/>
    <xf numFmtId="170" fontId="4" fillId="0" borderId="0" applyFill="0" applyBorder="0" applyAlignment="0" applyProtection="0"/>
    <xf numFmtId="0" fontId="20" fillId="4" borderId="30" applyNumberFormat="0" applyAlignment="0" applyProtection="0"/>
    <xf numFmtId="2" fontId="4" fillId="0" borderId="0" applyFill="0" applyBorder="0" applyAlignment="0" applyProtection="0"/>
    <xf numFmtId="2" fontId="9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1" fillId="0" borderId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1" fontId="9" fillId="0" borderId="0" applyFont="0" applyFill="0" applyBorder="0" applyAlignment="0" applyProtection="0"/>
    <xf numFmtId="172" fontId="4" fillId="0" borderId="0" applyFont="0" applyFill="0" applyBorder="0" applyAlignment="0" applyProtection="0"/>
    <xf numFmtId="173" fontId="6" fillId="0" borderId="0" applyFill="0" applyBorder="0" applyAlignment="0" applyProtection="0"/>
    <xf numFmtId="172" fontId="4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5" borderId="31" applyNumberFormat="0" applyFont="0" applyAlignment="0" applyProtection="0"/>
    <xf numFmtId="10" fontId="4" fillId="0" borderId="0" applyFill="0" applyBorder="0" applyAlignment="0" applyProtection="0"/>
    <xf numFmtId="174" fontId="13" fillId="0" borderId="0">
      <protection locked="0"/>
    </xf>
    <xf numFmtId="174" fontId="13" fillId="0" borderId="0">
      <protection locked="0"/>
    </xf>
    <xf numFmtId="9" fontId="6" fillId="0" borderId="0" applyFont="0" applyFill="0" applyBorder="0" applyAlignment="0" applyProtection="0"/>
    <xf numFmtId="9" fontId="6" fillId="0" borderId="0" applyFill="0" applyBorder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1" fillId="3" borderId="32" applyNumberFormat="0" applyAlignment="0" applyProtection="0"/>
    <xf numFmtId="174" fontId="15" fillId="0" borderId="0">
      <protection locked="0"/>
    </xf>
    <xf numFmtId="164" fontId="6" fillId="0" borderId="0" applyFont="0" applyFill="0" applyBorder="0" applyAlignment="0" applyProtection="0"/>
    <xf numFmtId="172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6" fillId="0" borderId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33" applyNumberFormat="0" applyFill="0" applyAlignment="0" applyProtection="0"/>
    <xf numFmtId="0" fontId="16" fillId="0" borderId="1" applyNumberFormat="0" applyFill="0" applyAlignment="0" applyProtection="0"/>
    <xf numFmtId="0" fontId="26" fillId="0" borderId="34" applyNumberFormat="0" applyFill="0" applyAlignment="0" applyProtection="0"/>
    <xf numFmtId="174" fontId="17" fillId="0" borderId="0">
      <protection locked="0"/>
    </xf>
    <xf numFmtId="174" fontId="17" fillId="0" borderId="0">
      <protection locked="0"/>
    </xf>
    <xf numFmtId="0" fontId="27" fillId="0" borderId="35" applyNumberFormat="0" applyFill="0" applyAlignment="0" applyProtection="0"/>
    <xf numFmtId="164" fontId="5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ill="0" applyBorder="0" applyAlignment="0" applyProtection="0"/>
    <xf numFmtId="164" fontId="18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37" applyNumberFormat="0" applyFill="0" applyAlignment="0" applyProtection="0"/>
    <xf numFmtId="0" fontId="30" fillId="0" borderId="0" applyNumberFormat="0" applyFill="0" applyBorder="0" applyAlignment="0" applyProtection="0"/>
    <xf numFmtId="0" fontId="31" fillId="17" borderId="0" applyNumberFormat="0" applyBorder="0" applyAlignment="0" applyProtection="0"/>
    <xf numFmtId="0" fontId="32" fillId="18" borderId="0" applyNumberFormat="0" applyBorder="0" applyAlignment="0" applyProtection="0"/>
    <xf numFmtId="0" fontId="33" fillId="19" borderId="0" applyNumberFormat="0" applyBorder="0" applyAlignment="0" applyProtection="0"/>
    <xf numFmtId="0" fontId="34" fillId="0" borderId="38" applyNumberFormat="0" applyFill="0" applyAlignment="0" applyProtection="0"/>
    <xf numFmtId="0" fontId="35" fillId="20" borderId="39" applyNumberFormat="0" applyAlignment="0" applyProtection="0"/>
    <xf numFmtId="0" fontId="36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36" fillId="36" borderId="0" applyNumberFormat="0" applyBorder="0" applyAlignment="0" applyProtection="0"/>
    <xf numFmtId="0" fontId="36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39" borderId="0" applyNumberFormat="0" applyBorder="0" applyAlignment="0" applyProtection="0"/>
    <xf numFmtId="0" fontId="36" fillId="40" borderId="0" applyNumberFormat="0" applyBorder="0" applyAlignment="0" applyProtection="0"/>
    <xf numFmtId="0" fontId="36" fillId="41" borderId="0" applyNumberFormat="0" applyBorder="0" applyAlignment="0" applyProtection="0"/>
    <xf numFmtId="0" fontId="18" fillId="42" borderId="0" applyNumberFormat="0" applyBorder="0" applyAlignment="0" applyProtection="0"/>
    <xf numFmtId="0" fontId="18" fillId="43" borderId="0" applyNumberFormat="0" applyBorder="0" applyAlignment="0" applyProtection="0"/>
    <xf numFmtId="0" fontId="36" fillId="44" borderId="0" applyNumberFormat="0" applyBorder="0" applyAlignment="0" applyProtection="0"/>
    <xf numFmtId="0" fontId="29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7" borderId="13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2" fillId="0" borderId="0" xfId="0" applyFont="1" applyBorder="1" applyAlignment="1"/>
    <xf numFmtId="0" fontId="27" fillId="6" borderId="3" xfId="0" applyFont="1" applyFill="1" applyBorder="1" applyAlignment="1">
      <alignment horizontal="left"/>
    </xf>
    <xf numFmtId="0" fontId="27" fillId="6" borderId="0" xfId="0" applyFont="1" applyFill="1" applyBorder="1" applyAlignment="1">
      <alignment horizontal="left"/>
    </xf>
    <xf numFmtId="2" fontId="0" fillId="0" borderId="3" xfId="0" applyNumberForma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vertical="center"/>
    </xf>
    <xf numFmtId="0" fontId="0" fillId="0" borderId="0" xfId="0" applyBorder="1"/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" xfId="0" applyFill="1" applyBorder="1" applyAlignment="1">
      <alignment vertical="center"/>
    </xf>
    <xf numFmtId="0" fontId="0" fillId="6" borderId="3" xfId="0" applyFill="1" applyBorder="1" applyAlignment="1">
      <alignment horizontal="center"/>
    </xf>
    <xf numFmtId="0" fontId="0" fillId="6" borderId="3" xfId="0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27" fillId="6" borderId="1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7" fillId="0" borderId="0" xfId="0" applyFont="1" applyFill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/>
    <xf numFmtId="0" fontId="0" fillId="0" borderId="0" xfId="0" applyFill="1" applyBorder="1" applyAlignment="1">
      <alignment vertical="center"/>
    </xf>
    <xf numFmtId="0" fontId="0" fillId="0" borderId="0" xfId="0" applyFill="1"/>
    <xf numFmtId="0" fontId="0" fillId="0" borderId="0" xfId="0" applyBorder="1" applyAlignment="1">
      <alignment horizontal="left" vertical="center"/>
    </xf>
    <xf numFmtId="0" fontId="0" fillId="0" borderId="12" xfId="0" quotePrefix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8" borderId="12" xfId="0" applyFill="1" applyBorder="1" applyAlignment="1">
      <alignment vertic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8" borderId="12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8" borderId="13" xfId="0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indent="1"/>
    </xf>
    <xf numFmtId="0" fontId="27" fillId="6" borderId="5" xfId="0" applyFont="1" applyFill="1" applyBorder="1" applyAlignment="1">
      <alignment horizontal="left" vertical="center" indent="1"/>
    </xf>
    <xf numFmtId="0" fontId="27" fillId="6" borderId="15" xfId="0" applyFont="1" applyFill="1" applyBorder="1" applyAlignment="1">
      <alignment horizontal="left" vertical="center" indent="1"/>
    </xf>
    <xf numFmtId="0" fontId="0" fillId="6" borderId="3" xfId="0" applyFill="1" applyBorder="1" applyAlignment="1"/>
    <xf numFmtId="0" fontId="0" fillId="6" borderId="0" xfId="0" applyFill="1" applyBorder="1" applyAlignment="1"/>
    <xf numFmtId="0" fontId="0" fillId="0" borderId="0" xfId="0" quotePrefix="1" applyBorder="1" applyAlignment="1">
      <alignment horizontal="center"/>
    </xf>
    <xf numFmtId="0" fontId="0" fillId="0" borderId="25" xfId="0" applyFill="1" applyBorder="1" applyAlignment="1">
      <alignment vertical="center"/>
    </xf>
    <xf numFmtId="0" fontId="0" fillId="0" borderId="25" xfId="0" applyBorder="1" applyAlignment="1">
      <alignment horizontal="center"/>
    </xf>
    <xf numFmtId="0" fontId="0" fillId="0" borderId="25" xfId="0" quotePrefix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12" xfId="0" applyNumberFormat="1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3" xfId="0" applyFill="1" applyBorder="1" applyAlignment="1"/>
    <xf numFmtId="0" fontId="27" fillId="2" borderId="3" xfId="0" applyFont="1" applyFill="1" applyBorder="1" applyAlignment="1">
      <alignment horizontal="right"/>
    </xf>
    <xf numFmtId="0" fontId="27" fillId="2" borderId="0" xfId="0" applyFont="1" applyFill="1" applyBorder="1" applyAlignment="1">
      <alignment horizontal="right"/>
    </xf>
    <xf numFmtId="0" fontId="27" fillId="2" borderId="10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right" indent="1"/>
    </xf>
    <xf numFmtId="0" fontId="27" fillId="2" borderId="5" xfId="0" applyFont="1" applyFill="1" applyBorder="1" applyAlignment="1">
      <alignment horizontal="right" indent="1"/>
    </xf>
    <xf numFmtId="0" fontId="27" fillId="2" borderId="15" xfId="0" applyFont="1" applyFill="1" applyBorder="1" applyAlignment="1">
      <alignment horizontal="right" indent="1"/>
    </xf>
    <xf numFmtId="0" fontId="0" fillId="2" borderId="10" xfId="0" applyFill="1" applyBorder="1" applyAlignment="1"/>
    <xf numFmtId="0" fontId="0" fillId="2" borderId="4" xfId="0" applyFont="1" applyFill="1" applyBorder="1" applyAlignment="1">
      <alignment horizontal="left"/>
    </xf>
    <xf numFmtId="0" fontId="0" fillId="2" borderId="6" xfId="0" applyFont="1" applyFill="1" applyBorder="1" applyAlignment="1">
      <alignment horizontal="left"/>
    </xf>
    <xf numFmtId="0" fontId="0" fillId="11" borderId="12" xfId="0" applyFill="1" applyBorder="1"/>
    <xf numFmtId="0" fontId="0" fillId="0" borderId="0" xfId="0"/>
    <xf numFmtId="0" fontId="0" fillId="10" borderId="0" xfId="0" applyFill="1" applyBorder="1" applyAlignment="1">
      <alignment horizontal="center" vertical="center"/>
    </xf>
    <xf numFmtId="0" fontId="0" fillId="0" borderId="0" xfId="0"/>
    <xf numFmtId="3" fontId="0" fillId="0" borderId="0" xfId="0" applyNumberFormat="1"/>
    <xf numFmtId="0" fontId="0" fillId="13" borderId="25" xfId="0" applyFill="1" applyBorder="1" applyAlignment="1">
      <alignment horizontal="center"/>
    </xf>
    <xf numFmtId="0" fontId="0" fillId="0" borderId="0" xfId="0"/>
    <xf numFmtId="0" fontId="0" fillId="0" borderId="0" xfId="0" applyFill="1" applyBorder="1"/>
    <xf numFmtId="0" fontId="0" fillId="14" borderId="26" xfId="0" applyFill="1" applyBorder="1" applyAlignment="1">
      <alignment horizontal="center" vertical="center"/>
    </xf>
    <xf numFmtId="0" fontId="0" fillId="14" borderId="27" xfId="0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2" xfId="0" applyBorder="1"/>
    <xf numFmtId="0" fontId="27" fillId="0" borderId="0" xfId="0" applyFont="1"/>
    <xf numFmtId="0" fontId="0" fillId="0" borderId="0" xfId="0" applyBorder="1"/>
    <xf numFmtId="0" fontId="0" fillId="0" borderId="1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13" borderId="12" xfId="0" applyFill="1" applyBorder="1"/>
    <xf numFmtId="0" fontId="0" fillId="9" borderId="12" xfId="0" applyFill="1" applyBorder="1"/>
    <xf numFmtId="0" fontId="0" fillId="15" borderId="12" xfId="0" applyFill="1" applyBorder="1"/>
    <xf numFmtId="0" fontId="0" fillId="10" borderId="12" xfId="0" applyFill="1" applyBorder="1"/>
    <xf numFmtId="2" fontId="0" fillId="0" borderId="12" xfId="0" applyNumberFormat="1" applyFill="1" applyBorder="1" applyAlignment="1">
      <alignment horizontal="center" vertical="center"/>
    </xf>
    <xf numFmtId="0" fontId="0" fillId="12" borderId="12" xfId="0" applyFill="1" applyBorder="1"/>
    <xf numFmtId="175" fontId="0" fillId="0" borderId="12" xfId="0" applyNumberFormat="1" applyBorder="1" applyAlignment="1">
      <alignment horizontal="center"/>
    </xf>
    <xf numFmtId="0" fontId="28" fillId="0" borderId="12" xfId="0" applyFont="1" applyFill="1" applyBorder="1" applyAlignment="1">
      <alignment horizontal="center"/>
    </xf>
    <xf numFmtId="0" fontId="0" fillId="0" borderId="0" xfId="0" applyBorder="1" applyAlignment="1">
      <alignment horizontal="right" vertical="center"/>
    </xf>
    <xf numFmtId="0" fontId="27" fillId="0" borderId="0" xfId="0" applyFont="1" applyBorder="1"/>
    <xf numFmtId="0" fontId="0" fillId="0" borderId="0" xfId="0" applyFont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/>
    <xf numFmtId="0" fontId="0" fillId="0" borderId="17" xfId="0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ont="1" applyFill="1" applyBorder="1" applyAlignment="1">
      <alignment horizontal="center" vertical="center"/>
    </xf>
    <xf numFmtId="177" fontId="18" fillId="0" borderId="0" xfId="115" applyNumberFormat="1" applyFont="1" applyFill="1" applyBorder="1" applyAlignment="1">
      <alignment vertical="center"/>
    </xf>
    <xf numFmtId="0" fontId="0" fillId="0" borderId="0" xfId="0"/>
    <xf numFmtId="0" fontId="3" fillId="0" borderId="8" xfId="0" applyFont="1" applyBorder="1" applyAlignment="1">
      <alignment horizontal="center"/>
    </xf>
    <xf numFmtId="178" fontId="0" fillId="0" borderId="12" xfId="0" applyNumberFormat="1" applyBorder="1" applyAlignment="1">
      <alignment horizontal="center"/>
    </xf>
    <xf numFmtId="0" fontId="0" fillId="2" borderId="14" xfId="0" applyFont="1" applyFill="1" applyBorder="1" applyAlignment="1">
      <alignment horizontal="left"/>
    </xf>
    <xf numFmtId="2" fontId="0" fillId="12" borderId="12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/>
    <xf numFmtId="0" fontId="0" fillId="0" borderId="12" xfId="0" applyFill="1" applyBorder="1"/>
    <xf numFmtId="1" fontId="0" fillId="0" borderId="12" xfId="0" applyNumberFormat="1" applyBorder="1"/>
    <xf numFmtId="0" fontId="0" fillId="0" borderId="0" xfId="0"/>
    <xf numFmtId="0" fontId="37" fillId="16" borderId="0" xfId="0" applyFont="1" applyFill="1" applyProtection="1">
      <protection locked="0"/>
    </xf>
    <xf numFmtId="0" fontId="37" fillId="0" borderId="0" xfId="0" applyFont="1" applyFill="1" applyProtection="1">
      <protection locked="0"/>
    </xf>
    <xf numFmtId="0" fontId="37" fillId="0" borderId="0" xfId="0" applyFont="1" applyProtection="1">
      <protection locked="0"/>
    </xf>
    <xf numFmtId="0" fontId="37" fillId="0" borderId="25" xfId="0" applyFont="1" applyFill="1" applyBorder="1" applyAlignment="1" applyProtection="1">
      <alignment horizontal="left" vertical="center"/>
      <protection locked="0"/>
    </xf>
    <xf numFmtId="0" fontId="37" fillId="0" borderId="25" xfId="0" applyFont="1" applyFill="1" applyBorder="1" applyAlignment="1" applyProtection="1">
      <alignment horizontal="center" vertical="center"/>
      <protection locked="0"/>
    </xf>
    <xf numFmtId="4" fontId="37" fillId="0" borderId="25" xfId="0" applyNumberFormat="1" applyFont="1" applyFill="1" applyBorder="1" applyAlignment="1" applyProtection="1">
      <alignment horizontal="center" vertical="center"/>
      <protection locked="0"/>
    </xf>
    <xf numFmtId="175" fontId="37" fillId="0" borderId="25" xfId="0" applyNumberFormat="1" applyFont="1" applyFill="1" applyBorder="1" applyAlignment="1" applyProtection="1">
      <alignment horizontal="center" vertical="center"/>
      <protection locked="0"/>
    </xf>
    <xf numFmtId="1" fontId="37" fillId="0" borderId="25" xfId="0" applyNumberFormat="1" applyFont="1" applyFill="1" applyBorder="1" applyAlignment="1" applyProtection="1">
      <alignment horizontal="center" vertical="center"/>
      <protection locked="0"/>
    </xf>
    <xf numFmtId="165" fontId="37" fillId="0" borderId="28" xfId="0" applyNumberFormat="1" applyFont="1" applyFill="1" applyBorder="1" applyAlignment="1" applyProtection="1">
      <alignment horizontal="center" vertical="center"/>
      <protection locked="0"/>
    </xf>
    <xf numFmtId="0" fontId="37" fillId="0" borderId="12" xfId="0" applyFont="1" applyFill="1" applyBorder="1" applyAlignment="1" applyProtection="1">
      <alignment horizontal="left" vertical="center"/>
      <protection locked="0"/>
    </xf>
    <xf numFmtId="0" fontId="37" fillId="0" borderId="12" xfId="0" applyFont="1" applyFill="1" applyBorder="1" applyAlignment="1" applyProtection="1">
      <alignment horizontal="center" vertical="center"/>
      <protection locked="0"/>
    </xf>
    <xf numFmtId="0" fontId="37" fillId="0" borderId="12" xfId="0" applyFont="1" applyFill="1" applyBorder="1" applyAlignment="1" applyProtection="1">
      <alignment horizontal="center" vertical="center" wrapText="1"/>
      <protection locked="0"/>
    </xf>
    <xf numFmtId="1" fontId="37" fillId="0" borderId="12" xfId="0" applyNumberFormat="1" applyFont="1" applyFill="1" applyBorder="1" applyAlignment="1" applyProtection="1">
      <alignment horizontal="center" vertical="center"/>
      <protection locked="0"/>
    </xf>
    <xf numFmtId="165" fontId="37" fillId="0" borderId="41" xfId="0" applyNumberFormat="1" applyFont="1" applyFill="1" applyBorder="1" applyAlignment="1" applyProtection="1">
      <alignment horizontal="center" vertical="center"/>
      <protection locked="0"/>
    </xf>
    <xf numFmtId="176" fontId="37" fillId="0" borderId="12" xfId="0" applyNumberFormat="1" applyFont="1" applyFill="1" applyBorder="1" applyAlignment="1" applyProtection="1">
      <alignment horizontal="center" vertical="center"/>
      <protection locked="0"/>
    </xf>
    <xf numFmtId="175" fontId="37" fillId="0" borderId="12" xfId="0" applyNumberFormat="1" applyFont="1" applyFill="1" applyBorder="1" applyAlignment="1" applyProtection="1">
      <alignment horizontal="center" vertical="center"/>
      <protection locked="0"/>
    </xf>
    <xf numFmtId="0" fontId="37" fillId="0" borderId="12" xfId="0" applyFont="1" applyFill="1" applyBorder="1" applyAlignment="1" applyProtection="1">
      <alignment horizontal="left" vertical="center" wrapText="1"/>
      <protection locked="0"/>
    </xf>
    <xf numFmtId="0" fontId="37" fillId="16" borderId="0" xfId="0" applyFont="1" applyFill="1" applyBorder="1" applyAlignment="1" applyProtection="1">
      <alignment vertical="center"/>
      <protection locked="0"/>
    </xf>
    <xf numFmtId="0" fontId="38" fillId="7" borderId="12" xfId="0" applyFont="1" applyFill="1" applyBorder="1" applyAlignment="1" applyProtection="1">
      <alignment horizontal="center" vertical="center" wrapText="1"/>
      <protection hidden="1"/>
    </xf>
    <xf numFmtId="0" fontId="37" fillId="0" borderId="25" xfId="0" applyFont="1" applyFill="1" applyBorder="1" applyAlignment="1" applyProtection="1">
      <alignment horizontal="left" vertical="center" wrapText="1"/>
      <protection locked="0"/>
    </xf>
    <xf numFmtId="0" fontId="37" fillId="0" borderId="0" xfId="0" applyFont="1" applyProtection="1">
      <protection hidden="1"/>
    </xf>
    <xf numFmtId="0" fontId="37" fillId="0" borderId="40" xfId="0" applyFont="1" applyFill="1" applyBorder="1" applyAlignment="1" applyProtection="1">
      <alignment horizontal="center" vertical="center"/>
      <protection locked="0"/>
    </xf>
    <xf numFmtId="0" fontId="37" fillId="0" borderId="17" xfId="0" applyFont="1" applyFill="1" applyBorder="1" applyAlignment="1" applyProtection="1">
      <alignment horizontal="center" vertical="center"/>
      <protection locked="0"/>
    </xf>
    <xf numFmtId="49" fontId="37" fillId="16" borderId="48" xfId="0" applyNumberFormat="1" applyFont="1" applyFill="1" applyBorder="1" applyAlignment="1" applyProtection="1">
      <alignment horizontal="center" vertical="center"/>
      <protection locked="0"/>
    </xf>
    <xf numFmtId="0" fontId="29" fillId="0" borderId="10" xfId="148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0" fillId="8" borderId="44" xfId="0" applyFont="1" applyFill="1" applyBorder="1" applyAlignment="1">
      <alignment horizontal="center" vertical="center" wrapText="1"/>
    </xf>
    <xf numFmtId="0" fontId="40" fillId="8" borderId="45" xfId="0" applyFont="1" applyFill="1" applyBorder="1" applyAlignment="1">
      <alignment horizontal="center" vertical="center" wrapText="1"/>
    </xf>
    <xf numFmtId="0" fontId="40" fillId="8" borderId="46" xfId="0" applyFont="1" applyFill="1" applyBorder="1" applyAlignment="1">
      <alignment horizontal="center" vertical="center" wrapText="1"/>
    </xf>
    <xf numFmtId="0" fontId="27" fillId="45" borderId="17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27" fillId="45" borderId="5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0" fillId="6" borderId="12" xfId="0" applyFill="1" applyBorder="1" applyAlignment="1">
      <alignment horizontal="center"/>
    </xf>
    <xf numFmtId="0" fontId="0" fillId="8" borderId="12" xfId="0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38" fillId="16" borderId="2" xfId="0" applyFont="1" applyFill="1" applyBorder="1" applyAlignment="1" applyProtection="1">
      <alignment horizontal="center" vertical="center" wrapText="1"/>
      <protection locked="0"/>
    </xf>
    <xf numFmtId="0" fontId="38" fillId="16" borderId="3" xfId="0" applyFont="1" applyFill="1" applyBorder="1" applyAlignment="1" applyProtection="1">
      <alignment horizontal="center" vertical="center"/>
      <protection locked="0"/>
    </xf>
    <xf numFmtId="0" fontId="38" fillId="16" borderId="4" xfId="0" applyFont="1" applyFill="1" applyBorder="1" applyAlignment="1" applyProtection="1">
      <alignment horizontal="center" vertical="center"/>
      <protection locked="0"/>
    </xf>
    <xf numFmtId="49" fontId="37" fillId="16" borderId="47" xfId="0" applyNumberFormat="1" applyFont="1" applyFill="1" applyBorder="1" applyAlignment="1" applyProtection="1">
      <alignment horizontal="center" vertical="center"/>
      <protection locked="0"/>
    </xf>
    <xf numFmtId="49" fontId="37" fillId="16" borderId="48" xfId="0" applyNumberFormat="1" applyFont="1" applyFill="1" applyBorder="1" applyAlignment="1" applyProtection="1">
      <alignment horizontal="center" vertical="center"/>
      <protection locked="0"/>
    </xf>
    <xf numFmtId="49" fontId="37" fillId="16" borderId="49" xfId="0" applyNumberFormat="1" applyFont="1" applyFill="1" applyBorder="1" applyAlignment="1" applyProtection="1">
      <alignment horizontal="center" vertical="center"/>
      <protection locked="0"/>
    </xf>
    <xf numFmtId="0" fontId="38" fillId="2" borderId="44" xfId="0" applyFont="1" applyFill="1" applyBorder="1" applyAlignment="1" applyProtection="1">
      <alignment horizontal="center" vertical="center"/>
      <protection hidden="1"/>
    </xf>
    <xf numFmtId="0" fontId="38" fillId="2" borderId="17" xfId="0" applyFont="1" applyFill="1" applyBorder="1" applyAlignment="1" applyProtection="1">
      <alignment horizontal="center" vertical="center"/>
      <protection hidden="1"/>
    </xf>
    <xf numFmtId="0" fontId="38" fillId="2" borderId="45" xfId="0" applyFont="1" applyFill="1" applyBorder="1" applyAlignment="1" applyProtection="1">
      <alignment horizontal="center" vertical="center"/>
      <protection hidden="1"/>
    </xf>
    <xf numFmtId="0" fontId="38" fillId="2" borderId="12" xfId="0" applyFont="1" applyFill="1" applyBorder="1" applyAlignment="1" applyProtection="1">
      <alignment horizontal="center" vertical="center"/>
      <protection hidden="1"/>
    </xf>
    <xf numFmtId="0" fontId="38" fillId="2" borderId="45" xfId="0" applyFont="1" applyFill="1" applyBorder="1" applyAlignment="1" applyProtection="1">
      <alignment horizontal="center" vertical="center" wrapText="1"/>
      <protection hidden="1"/>
    </xf>
    <xf numFmtId="0" fontId="38" fillId="2" borderId="12" xfId="0" applyFont="1" applyFill="1" applyBorder="1" applyAlignment="1" applyProtection="1">
      <alignment horizontal="center" vertical="center" wrapText="1"/>
      <protection hidden="1"/>
    </xf>
    <xf numFmtId="0" fontId="38" fillId="8" borderId="16" xfId="0" applyFont="1" applyFill="1" applyBorder="1" applyAlignment="1" applyProtection="1">
      <alignment horizontal="center" vertical="center" wrapText="1"/>
      <protection hidden="1"/>
    </xf>
    <xf numFmtId="0" fontId="38" fillId="8" borderId="25" xfId="0" applyFont="1" applyFill="1" applyBorder="1" applyAlignment="1" applyProtection="1">
      <alignment horizontal="center" vertical="center" wrapText="1"/>
      <protection hidden="1"/>
    </xf>
    <xf numFmtId="0" fontId="38" fillId="2" borderId="46" xfId="0" applyFont="1" applyFill="1" applyBorder="1" applyAlignment="1" applyProtection="1">
      <alignment horizontal="center" vertical="center" wrapText="1"/>
      <protection hidden="1"/>
    </xf>
    <xf numFmtId="0" fontId="38" fillId="2" borderId="41" xfId="0" applyFont="1" applyFill="1" applyBorder="1" applyAlignment="1" applyProtection="1">
      <alignment horizontal="center" vertical="center" wrapText="1"/>
      <protection hidden="1"/>
    </xf>
    <xf numFmtId="0" fontId="38" fillId="8" borderId="12" xfId="0" applyFont="1" applyFill="1" applyBorder="1" applyAlignment="1" applyProtection="1">
      <alignment horizontal="center" vertical="center" wrapText="1"/>
      <protection hidden="1"/>
    </xf>
    <xf numFmtId="0" fontId="38" fillId="2" borderId="42" xfId="0" applyFont="1" applyFill="1" applyBorder="1" applyAlignment="1" applyProtection="1">
      <alignment horizontal="center" vertical="center" wrapText="1"/>
      <protection hidden="1"/>
    </xf>
    <xf numFmtId="0" fontId="38" fillId="2" borderId="43" xfId="0" applyFont="1" applyFill="1" applyBorder="1" applyAlignment="1" applyProtection="1">
      <alignment horizontal="center" vertical="center" wrapText="1"/>
      <protection hidden="1"/>
    </xf>
    <xf numFmtId="0" fontId="39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2" borderId="17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36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8" borderId="18" xfId="0" applyFill="1" applyBorder="1" applyAlignment="1">
      <alignment horizontal="center" vertical="center" wrapText="1"/>
    </xf>
    <xf numFmtId="0" fontId="0" fillId="8" borderId="20" xfId="0" applyFill="1" applyBorder="1" applyAlignment="1">
      <alignment horizontal="center" vertical="center" wrapText="1"/>
    </xf>
    <xf numFmtId="0" fontId="0" fillId="8" borderId="16" xfId="0" applyFill="1" applyBorder="1" applyAlignment="1">
      <alignment horizontal="center" vertical="center" wrapText="1"/>
    </xf>
    <xf numFmtId="0" fontId="0" fillId="8" borderId="25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8" borderId="13" xfId="0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</cellXfs>
  <cellStyles count="149">
    <cellStyle name="20% - Cor1" xfId="125" builtinId="30" customBuiltin="1"/>
    <cellStyle name="20% - Cor2" xfId="129" builtinId="34" customBuiltin="1"/>
    <cellStyle name="20% - Cor3" xfId="133" builtinId="38" customBuiltin="1"/>
    <cellStyle name="20% - Cor4" xfId="137" builtinId="42" customBuiltin="1"/>
    <cellStyle name="20% - Cor5" xfId="141" builtinId="46" customBuiltin="1"/>
    <cellStyle name="20% - Cor6" xfId="145" builtinId="50" customBuiltin="1"/>
    <cellStyle name="40% - Cor1" xfId="126" builtinId="31" customBuiltin="1"/>
    <cellStyle name="40% - Cor2" xfId="130" builtinId="35" customBuiltin="1"/>
    <cellStyle name="40% - Cor3" xfId="134" builtinId="39" customBuiltin="1"/>
    <cellStyle name="40% - Cor4" xfId="138" builtinId="43" customBuiltin="1"/>
    <cellStyle name="40% - Cor5" xfId="142" builtinId="47" customBuiltin="1"/>
    <cellStyle name="40% - Cor6" xfId="146" builtinId="51" customBuiltin="1"/>
    <cellStyle name="60% - Cor1" xfId="127" builtinId="32" customBuiltin="1"/>
    <cellStyle name="60% - Cor2" xfId="131" builtinId="36" customBuiltin="1"/>
    <cellStyle name="60% - Cor3" xfId="135" builtinId="40" customBuiltin="1"/>
    <cellStyle name="60% - Cor4" xfId="139" builtinId="44" customBuiltin="1"/>
    <cellStyle name="60% - Cor5" xfId="143" builtinId="48" customBuiltin="1"/>
    <cellStyle name="60% - Cor6" xfId="147" builtinId="52" customBuiltin="1"/>
    <cellStyle name="Cabeçalho 1" xfId="92" xr:uid="{00000000-0005-0000-0000-000013000000}"/>
    <cellStyle name="Cabeçalho 2" xfId="94" xr:uid="{00000000-0005-0000-0000-000014000000}"/>
    <cellStyle name="Cabeçalho 3" xfId="117" builtinId="18" customBuiltin="1"/>
    <cellStyle name="Cabeçalho 4" xfId="118" builtinId="19" customBuiltin="1"/>
    <cellStyle name="Cálculo" xfId="1" builtinId="22" customBuiltin="1"/>
    <cellStyle name="Célula Ligada" xfId="122" builtinId="24" customBuiltin="1"/>
    <cellStyle name="Comma" xfId="2" xr:uid="{00000000-0005-0000-0000-000018000000}"/>
    <cellStyle name="Comma0" xfId="3" xr:uid="{00000000-0005-0000-0000-000019000000}"/>
    <cellStyle name="Cor1" xfId="124" builtinId="29" customBuiltin="1"/>
    <cellStyle name="Cor2" xfId="128" builtinId="33" customBuiltin="1"/>
    <cellStyle name="Cor3" xfId="132" builtinId="37" customBuiltin="1"/>
    <cellStyle name="Cor4" xfId="136" builtinId="41" customBuiltin="1"/>
    <cellStyle name="Cor5" xfId="140" builtinId="45" customBuiltin="1"/>
    <cellStyle name="Cor6" xfId="144" builtinId="49" customBuiltin="1"/>
    <cellStyle name="Correto" xfId="119" builtinId="26" customBuiltin="1"/>
    <cellStyle name="Currency" xfId="4" xr:uid="{00000000-0005-0000-0000-00001A000000}"/>
    <cellStyle name="Currency0" xfId="5" xr:uid="{00000000-0005-0000-0000-00001B000000}"/>
    <cellStyle name="Data" xfId="6" xr:uid="{00000000-0005-0000-0000-00001C000000}"/>
    <cellStyle name="Date" xfId="7" xr:uid="{00000000-0005-0000-0000-00001D000000}"/>
    <cellStyle name="Entrada" xfId="8" builtinId="20" customBuiltin="1"/>
    <cellStyle name="Fixed" xfId="9" xr:uid="{00000000-0005-0000-0000-000025000000}"/>
    <cellStyle name="Fixo" xfId="10" xr:uid="{00000000-0005-0000-0000-000026000000}"/>
    <cellStyle name="Heading 1" xfId="11" xr:uid="{00000000-0005-0000-0000-000027000000}"/>
    <cellStyle name="Heading 2" xfId="12" xr:uid="{00000000-0005-0000-0000-000028000000}"/>
    <cellStyle name="Hiperligação" xfId="148" builtinId="8"/>
    <cellStyle name="Hiperlink 2" xfId="116" xr:uid="{00000000-0005-0000-0000-000029000000}"/>
    <cellStyle name="Incorreto" xfId="120" builtinId="27" customBuiltin="1"/>
    <cellStyle name="Indefinido" xfId="13" xr:uid="{00000000-0005-0000-0000-00002B000000}"/>
    <cellStyle name="Moeda 10" xfId="14" xr:uid="{00000000-0005-0000-0000-00002C000000}"/>
    <cellStyle name="Moeda 11" xfId="15" xr:uid="{00000000-0005-0000-0000-00002D000000}"/>
    <cellStyle name="Moeda 12" xfId="16" xr:uid="{00000000-0005-0000-0000-00002E000000}"/>
    <cellStyle name="Moeda 2" xfId="17" xr:uid="{00000000-0005-0000-0000-00002F000000}"/>
    <cellStyle name="Moeda 3" xfId="18" xr:uid="{00000000-0005-0000-0000-000030000000}"/>
    <cellStyle name="Moeda 4" xfId="19" xr:uid="{00000000-0005-0000-0000-000031000000}"/>
    <cellStyle name="Moeda 5" xfId="20" xr:uid="{00000000-0005-0000-0000-000032000000}"/>
    <cellStyle name="Moeda 6" xfId="21" xr:uid="{00000000-0005-0000-0000-000033000000}"/>
    <cellStyle name="Moeda 7" xfId="22" xr:uid="{00000000-0005-0000-0000-000034000000}"/>
    <cellStyle name="Moeda 8" xfId="23" xr:uid="{00000000-0005-0000-0000-000035000000}"/>
    <cellStyle name="Moeda 9" xfId="24" xr:uid="{00000000-0005-0000-0000-000036000000}"/>
    <cellStyle name="Moeda0" xfId="25" xr:uid="{00000000-0005-0000-0000-000037000000}"/>
    <cellStyle name="mpenho" xfId="26" xr:uid="{00000000-0005-0000-0000-000038000000}"/>
    <cellStyle name="mpenho?_x0012_Moeda_Desempenho_1?_x0015_Moeda_folha medição 2?b_x0017_Moeda_folha medição 2_1?â_x0015_Moeda_folha medição 3?â" xfId="27" xr:uid="{00000000-0005-0000-0000-000039000000}"/>
    <cellStyle name="mpenho_Projeto CREMA BR-153 (172,5 a 246,5)" xfId="28" xr:uid="{00000000-0005-0000-0000-00003A000000}"/>
    <cellStyle name="Neutro" xfId="121" builtinId="28" customBuiltin="1"/>
    <cellStyle name="Normal" xfId="0" builtinId="0"/>
    <cellStyle name="Normal 10" xfId="29" xr:uid="{00000000-0005-0000-0000-00003D000000}"/>
    <cellStyle name="Normal 10 2" xfId="100" xr:uid="{00000000-0005-0000-0000-00003E000000}"/>
    <cellStyle name="Normal 2" xfId="30" xr:uid="{00000000-0005-0000-0000-00003F000000}"/>
    <cellStyle name="Normal 2 2" xfId="31" xr:uid="{00000000-0005-0000-0000-000040000000}"/>
    <cellStyle name="Normal 2 2 2" xfId="32" xr:uid="{00000000-0005-0000-0000-000041000000}"/>
    <cellStyle name="Normal 2 2_BR-040-GO Levantamentos PIR" xfId="33" xr:uid="{00000000-0005-0000-0000-000042000000}"/>
    <cellStyle name="Normal 2_BR-040-GO Levantamentos PIR" xfId="34" xr:uid="{00000000-0005-0000-0000-000043000000}"/>
    <cellStyle name="Normal 3" xfId="35" xr:uid="{00000000-0005-0000-0000-000044000000}"/>
    <cellStyle name="Normal 3 2" xfId="36" xr:uid="{00000000-0005-0000-0000-000045000000}"/>
    <cellStyle name="Normal 4" xfId="37" xr:uid="{00000000-0005-0000-0000-000046000000}"/>
    <cellStyle name="Normal 5" xfId="38" xr:uid="{00000000-0005-0000-0000-000047000000}"/>
    <cellStyle name="Normal 6" xfId="39" xr:uid="{00000000-0005-0000-0000-000048000000}"/>
    <cellStyle name="Normal 7" xfId="40" xr:uid="{00000000-0005-0000-0000-000049000000}"/>
    <cellStyle name="Normal 8" xfId="41" xr:uid="{00000000-0005-0000-0000-00004A000000}"/>
    <cellStyle name="Normal 8 2" xfId="42" xr:uid="{00000000-0005-0000-0000-00004B000000}"/>
    <cellStyle name="Normal 8_Projeto CREMA BR-267 L3 ( 213,4 A 303,4)" xfId="43" xr:uid="{00000000-0005-0000-0000-00004C000000}"/>
    <cellStyle name="Normal 9" xfId="44" xr:uid="{00000000-0005-0000-0000-00004D000000}"/>
    <cellStyle name="Normal 9 2" xfId="45" xr:uid="{00000000-0005-0000-0000-00004E000000}"/>
    <cellStyle name="Normal 9_Projeto CREMA BR-354 (378,8 a 485,9) 06.04.09" xfId="46" xr:uid="{00000000-0005-0000-0000-00004F000000}"/>
    <cellStyle name="Nota" xfId="47" builtinId="10" customBuiltin="1"/>
    <cellStyle name="Percent" xfId="48" xr:uid="{00000000-0005-0000-0000-000051000000}"/>
    <cellStyle name="Percentual" xfId="49" xr:uid="{00000000-0005-0000-0000-000052000000}"/>
    <cellStyle name="Ponto" xfId="50" xr:uid="{00000000-0005-0000-0000-000053000000}"/>
    <cellStyle name="Porcentagem 10" xfId="51" xr:uid="{00000000-0005-0000-0000-000054000000}"/>
    <cellStyle name="Porcentagem 10 2" xfId="101" xr:uid="{00000000-0005-0000-0000-000055000000}"/>
    <cellStyle name="Porcentagem 11" xfId="52" xr:uid="{00000000-0005-0000-0000-000056000000}"/>
    <cellStyle name="Porcentagem 11 2" xfId="102" xr:uid="{00000000-0005-0000-0000-000057000000}"/>
    <cellStyle name="Porcentagem 2" xfId="53" xr:uid="{00000000-0005-0000-0000-000058000000}"/>
    <cellStyle name="Porcentagem 2 2" xfId="54" xr:uid="{00000000-0005-0000-0000-000059000000}"/>
    <cellStyle name="Porcentagem 2 2 2" xfId="55" xr:uid="{00000000-0005-0000-0000-00005A000000}"/>
    <cellStyle name="Porcentagem 2 2 2 2" xfId="103" xr:uid="{00000000-0005-0000-0000-00005B000000}"/>
    <cellStyle name="Porcentagem 2 2_Projeto CREMA BR-365 (408,4 ao 476,7) 08.04.09" xfId="56" xr:uid="{00000000-0005-0000-0000-00005C000000}"/>
    <cellStyle name="Porcentagem 2_MEDIÇÃO BR_###XX_Lote ##_(###,# ao ###,#)_FS_M3_NEVES" xfId="57" xr:uid="{00000000-0005-0000-0000-00005D000000}"/>
    <cellStyle name="Porcentagem 3" xfId="58" xr:uid="{00000000-0005-0000-0000-00005E000000}"/>
    <cellStyle name="Porcentagem 4" xfId="59" xr:uid="{00000000-0005-0000-0000-00005F000000}"/>
    <cellStyle name="Porcentagem 4 2" xfId="60" xr:uid="{00000000-0005-0000-0000-000060000000}"/>
    <cellStyle name="Porcentagem 4 2 2" xfId="105" xr:uid="{00000000-0005-0000-0000-000061000000}"/>
    <cellStyle name="Porcentagem 4 3" xfId="104" xr:uid="{00000000-0005-0000-0000-000062000000}"/>
    <cellStyle name="Porcentagem 4_MEDIÇÃO BR_###XX_Lote ##_(###,# ao ###,#)_FS_M3_NEVES" xfId="61" xr:uid="{00000000-0005-0000-0000-000063000000}"/>
    <cellStyle name="Porcentagem 5" xfId="62" xr:uid="{00000000-0005-0000-0000-000064000000}"/>
    <cellStyle name="Porcentagem 6" xfId="63" xr:uid="{00000000-0005-0000-0000-000065000000}"/>
    <cellStyle name="Porcentagem 7" xfId="64" xr:uid="{00000000-0005-0000-0000-000066000000}"/>
    <cellStyle name="Porcentagem 8" xfId="65" xr:uid="{00000000-0005-0000-0000-000067000000}"/>
    <cellStyle name="Porcentagem 8 2" xfId="66" xr:uid="{00000000-0005-0000-0000-000068000000}"/>
    <cellStyle name="Porcentagem 8 2 2" xfId="107" xr:uid="{00000000-0005-0000-0000-000069000000}"/>
    <cellStyle name="Porcentagem 8 3" xfId="106" xr:uid="{00000000-0005-0000-0000-00006A000000}"/>
    <cellStyle name="Porcentagem 8_Projeto CREMA BR-153 (172,5 a 246,5)" xfId="67" xr:uid="{00000000-0005-0000-0000-00006B000000}"/>
    <cellStyle name="Porcentagem 9" xfId="68" xr:uid="{00000000-0005-0000-0000-00006C000000}"/>
    <cellStyle name="Porcentagem 9 2" xfId="108" xr:uid="{00000000-0005-0000-0000-00006D000000}"/>
    <cellStyle name="Saída" xfId="69" builtinId="21" customBuiltin="1"/>
    <cellStyle name="Separador de m" xfId="70" xr:uid="{00000000-0005-0000-0000-00006F000000}"/>
    <cellStyle name="Separador de milhares 2" xfId="71" xr:uid="{00000000-0005-0000-0000-000070000000}"/>
    <cellStyle name="Separador de milhares 2 2" xfId="72" xr:uid="{00000000-0005-0000-0000-000071000000}"/>
    <cellStyle name="Separador de milhares 2 3" xfId="109" xr:uid="{00000000-0005-0000-0000-000072000000}"/>
    <cellStyle name="Separador de milhares 2_MEDIÇÃO BR_###XX_Lote ##_(###,# ao ###,#)_FS_M3_NEVES" xfId="73" xr:uid="{00000000-0005-0000-0000-000073000000}"/>
    <cellStyle name="Separador de milhares 3" xfId="74" xr:uid="{00000000-0005-0000-0000-000074000000}"/>
    <cellStyle name="Separador de milhares 3 2" xfId="75" xr:uid="{00000000-0005-0000-0000-000075000000}"/>
    <cellStyle name="Separador de milhares 3 2 2" xfId="76" xr:uid="{00000000-0005-0000-0000-000076000000}"/>
    <cellStyle name="Separador de milhares 3 2 3" xfId="77" xr:uid="{00000000-0005-0000-0000-000077000000}"/>
    <cellStyle name="Separador de milhares 3 2 4" xfId="78" xr:uid="{00000000-0005-0000-0000-000078000000}"/>
    <cellStyle name="Separador de milhares 3 2_MEDIÇÃO BR_###XX_Lote ##_(###,# ao ###,#)_FS_M3_NEVES" xfId="79" xr:uid="{00000000-0005-0000-0000-000079000000}"/>
    <cellStyle name="Separador de milhares 3_MEDIÇÃO BR_###XX_Lote ##_(###,# ao ###,#)_FS_M3_NEVES" xfId="80" xr:uid="{00000000-0005-0000-0000-00007A000000}"/>
    <cellStyle name="Separador de milhares 4" xfId="81" xr:uid="{00000000-0005-0000-0000-00007B000000}"/>
    <cellStyle name="Separador de milhares 5" xfId="82" xr:uid="{00000000-0005-0000-0000-00007C000000}"/>
    <cellStyle name="Separador de milhares 5 2" xfId="110" xr:uid="{00000000-0005-0000-0000-00007D000000}"/>
    <cellStyle name="Separador de milhares 6" xfId="83" xr:uid="{00000000-0005-0000-0000-00007E000000}"/>
    <cellStyle name="Separador de milhares 6 2" xfId="111" xr:uid="{00000000-0005-0000-0000-00007F000000}"/>
    <cellStyle name="Separador de milhares 7" xfId="84" xr:uid="{00000000-0005-0000-0000-000080000000}"/>
    <cellStyle name="Separador de milhares 7 2" xfId="85" xr:uid="{00000000-0005-0000-0000-000081000000}"/>
    <cellStyle name="Separador de milhares 7 2 2" xfId="112" xr:uid="{00000000-0005-0000-0000-000082000000}"/>
    <cellStyle name="Separador de milhares 7_Projeto CREMA BR-365 (408,4 ao 476,7) 08.04.09" xfId="86" xr:uid="{00000000-0005-0000-0000-000083000000}"/>
    <cellStyle name="Separador de milhares 8" xfId="87" xr:uid="{00000000-0005-0000-0000-000084000000}"/>
    <cellStyle name="Separador de milhares 8 2" xfId="113" xr:uid="{00000000-0005-0000-0000-000085000000}"/>
    <cellStyle name="Separador de milhares 9" xfId="88" xr:uid="{00000000-0005-0000-0000-000086000000}"/>
    <cellStyle name="Separador de milhares 9 2" xfId="114" xr:uid="{00000000-0005-0000-0000-000087000000}"/>
    <cellStyle name="Texto de Aviso" xfId="89" builtinId="11" customBuiltin="1"/>
    <cellStyle name="Texto Explicativo" xfId="90" builtinId="53" customBuiltin="1"/>
    <cellStyle name="Título" xfId="91" builtinId="15" customBuiltin="1"/>
    <cellStyle name="Título 1 1" xfId="93" xr:uid="{00000000-0005-0000-0000-00008C000000}"/>
    <cellStyle name="Titulo1" xfId="95" xr:uid="{00000000-0005-0000-0000-000090000000}"/>
    <cellStyle name="Titulo2" xfId="96" xr:uid="{00000000-0005-0000-0000-000091000000}"/>
    <cellStyle name="Total" xfId="97" builtinId="25" customBuiltin="1"/>
    <cellStyle name="Verificar Célula" xfId="123" builtinId="23" customBuiltin="1"/>
    <cellStyle name="Vírgula 2" xfId="98" xr:uid="{00000000-0005-0000-0000-000093000000}"/>
    <cellStyle name="Vírgula 4" xfId="115" xr:uid="{00000000-0005-0000-0000-000094000000}"/>
    <cellStyle name="Vírgula0" xfId="99" xr:uid="{00000000-0005-0000-0000-000095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804298</xdr:colOff>
      <xdr:row>1</xdr:row>
      <xdr:rowOff>115783</xdr:rowOff>
    </xdr:from>
    <xdr:to>
      <xdr:col>11</xdr:col>
      <xdr:colOff>396661</xdr:colOff>
      <xdr:row>1</xdr:row>
      <xdr:rowOff>782831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PicPr/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224398" y="239608"/>
          <a:ext cx="1354488" cy="6670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161924</xdr:colOff>
      <xdr:row>1</xdr:row>
      <xdr:rowOff>83738</xdr:rowOff>
    </xdr:from>
    <xdr:to>
      <xdr:col>2</xdr:col>
      <xdr:colOff>962024</xdr:colOff>
      <xdr:row>1</xdr:row>
      <xdr:rowOff>895350</xdr:rowOff>
    </xdr:to>
    <xdr:sp macro="" textlink="">
      <xdr:nvSpPr>
        <xdr:cNvPr id="12" name="Retângulo 11">
          <a:extLst>
            <a:ext uri="{FF2B5EF4-FFF2-40B4-BE49-F238E27FC236}">
              <a16:creationId xmlns:a16="http://schemas.microsoft.com/office/drawing/2014/main" id="{00000000-0008-0000-0A00-00000C000000}"/>
            </a:ext>
          </a:extLst>
        </xdr:cNvPr>
        <xdr:cNvSpPr/>
      </xdr:nvSpPr>
      <xdr:spPr>
        <a:xfrm>
          <a:off x="161924" y="207563"/>
          <a:ext cx="1571625" cy="811612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t-BR" sz="1100">
              <a:latin typeface="Times New Roman" panose="02020603050405020304" pitchFamily="18" charset="0"/>
              <a:cs typeface="Times New Roman" panose="02020603050405020304" pitchFamily="18" charset="0"/>
            </a:rPr>
            <a:t>Logotipo</a:t>
          </a:r>
          <a:r>
            <a:rPr lang="pt-BR" sz="1100" baseline="0">
              <a:latin typeface="Times New Roman" panose="02020603050405020304" pitchFamily="18" charset="0"/>
              <a:cs typeface="Times New Roman" panose="02020603050405020304" pitchFamily="18" charset="0"/>
            </a:rPr>
            <a:t> Supervisora</a:t>
          </a:r>
          <a:endParaRPr lang="pt-BR" sz="11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1</xdr:row>
      <xdr:rowOff>0</xdr:rowOff>
    </xdr:from>
    <xdr:to>
      <xdr:col>1</xdr:col>
      <xdr:colOff>328612</xdr:colOff>
      <xdr:row>2</xdr:row>
      <xdr:rowOff>40481</xdr:rowOff>
    </xdr:to>
    <xdr:pic>
      <xdr:nvPicPr>
        <xdr:cNvPr id="4" name="Picture 5804" descr="DNIT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90500"/>
          <a:ext cx="1081087" cy="2500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371476</xdr:colOff>
      <xdr:row>0</xdr:row>
      <xdr:rowOff>57150</xdr:rowOff>
    </xdr:from>
    <xdr:to>
      <xdr:col>7</xdr:col>
      <xdr:colOff>95251</xdr:colOff>
      <xdr:row>3</xdr:row>
      <xdr:rowOff>121942</xdr:rowOff>
    </xdr:to>
    <xdr:pic>
      <xdr:nvPicPr>
        <xdr:cNvPr id="5" name="Picture 1" descr="http://www.dnit.gov.br/rodovias/operacoes-rodoviarias/programa-br-legal/imagescaychfgi.jpg/image_preview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1" y="57150"/>
          <a:ext cx="1466850" cy="6743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</xdr:row>
      <xdr:rowOff>76200</xdr:rowOff>
    </xdr:from>
    <xdr:to>
      <xdr:col>1</xdr:col>
      <xdr:colOff>171450</xdr:colOff>
      <xdr:row>2</xdr:row>
      <xdr:rowOff>114300</xdr:rowOff>
    </xdr:to>
    <xdr:pic>
      <xdr:nvPicPr>
        <xdr:cNvPr id="282708" name="Picture 5804" descr="DNIT">
          <a:extLst>
            <a:ext uri="{FF2B5EF4-FFF2-40B4-BE49-F238E27FC236}">
              <a16:creationId xmlns:a16="http://schemas.microsoft.com/office/drawing/2014/main" id="{00000000-0008-0000-0E00-00005450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66700"/>
          <a:ext cx="10763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381000</xdr:colOff>
      <xdr:row>0</xdr:row>
      <xdr:rowOff>0</xdr:rowOff>
    </xdr:from>
    <xdr:to>
      <xdr:col>10</xdr:col>
      <xdr:colOff>942974</xdr:colOff>
      <xdr:row>3</xdr:row>
      <xdr:rowOff>142875</xdr:rowOff>
    </xdr:to>
    <xdr:pic>
      <xdr:nvPicPr>
        <xdr:cNvPr id="282709" name="Picture 1" descr="http://www.dnit.gov.br/rodovias/operacoes-rodoviarias/programa-br-legal/imagescaychfgi.jpg/image_preview">
          <a:extLst>
            <a:ext uri="{FF2B5EF4-FFF2-40B4-BE49-F238E27FC236}">
              <a16:creationId xmlns:a16="http://schemas.microsoft.com/office/drawing/2014/main" id="{00000000-0008-0000-0E00-00005550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8575" y="0"/>
          <a:ext cx="16383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c$\PATO%20-%20BR%20-%20425%20aditiv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liana\projetos\Meus%20documentos\Egesa-antigos\TO-134\Meus%20Documentos\FV-DNER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liana\projetos\Meus%20documentos\Egesa-antigos\TO-134\0798\TECNICO\TEACOMP\LOTE06\P09\P10\RELAT61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GESA-Projetos\TO-050PALMAS-TAQUARALTO\Meus%20documentos\EGESA\Br-482mg\Volume1\CANAA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eus%20documentos\EGESA\Br-482mg\Volume1\CANAA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BR_LEGAL\LOTE73\INVENT&#193;RIO\BR_101\LOTE73_BR101_INVENT-R0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c$\Documents%20and%20Settings\C%20arlos%20%20Machado\My%20Documents\Disco%201\BR-262-MS(3)\Anexos%20PGQ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Documents%20and%20Settings\C%20arlos%20%20Machado\My%20Documents\Disco%201\BR-262-MS(3)\Anexos%20PGQ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exandre\c\ARQXLS\PR\Conservas%20dez-02\Pato%20PRRTN%20-%20BR47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PATO%20-%20BR%20-%20425%20aditiv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0.132.171\check_list_csd$\Tec_1\tec1\ARQ\SOLOTEC\BR-476\VIGA\ANALIS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0.132.171\check_list_csd$\Lote%2002\MG\27%20PROJETO%20BANCO%20MUNDIAL\19%20-%20BR-262%20(749,2%20a%20797,2)\PROJETO%20FINAL(22_07_09)%20SINAL%20e%20MB\Tec_1\tec1\ARQ\SOLOTEC\BR-476\VIGA\ANALIS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eus%20Documentos\FV-DNE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0798\TECNICO\TEACOMP\LOTE06\P09\P10\RELAT6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0.132.171\check_list_csd$\Lote%2002\MG\27%20PROJETO%20BANCO%20MUNDIAL\17%20-%20BR-262%20(437,0%20a%20573,0)\PROJETO%20FINAL%20(22-07-09)SINAL%20e%20MB\Projeto%20FINAL\Projeto%20CREMA%20BR-262%20%20(437,6%20a%20573,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1"/>
      <sheetName val="COMPOS2"/>
      <sheetName val="COMPOS3"/>
      <sheetName val="1- QUADRO DE QUANTIDADE (2)"/>
      <sheetName val="Pato"/>
      <sheetName val="Transporte 5m³"/>
      <sheetName val="Transporte 4m³"/>
      <sheetName val="Transporte 4t"/>
      <sheetName val="Transporte Mat. Frio"/>
      <sheetName val="Cronograma (2)"/>
      <sheetName val="ESTUDO PREÇOS"/>
      <sheetName val="Dados"/>
      <sheetName val="Pla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C"/>
      <sheetName val="FV-DN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960887"/>
      <sheetName val="PROJETO"/>
      <sheetName val="Capa"/>
      <sheetName val="Sumário"/>
      <sheetName val="Capa Apres"/>
      <sheetName val="Apres"/>
      <sheetName val="Capa Mapa"/>
      <sheetName val="Mapa"/>
      <sheetName val="Capa Premissas"/>
      <sheetName val="Premissas"/>
      <sheetName val="Capa Caract. Seg."/>
      <sheetName val="Áreas gramadas"/>
      <sheetName val="OAE"/>
      <sheetName val="Drenagem"/>
      <sheetName val="Capa Memória de Calc"/>
      <sheetName val="Características"/>
      <sheetName val="Percentual"/>
      <sheetName val="M2"/>
      <sheetName val="Quantitativos"/>
      <sheetName val="CMB"/>
      <sheetName val="ESP"/>
      <sheetName val="Fresagem"/>
      <sheetName val="Capa Resumo"/>
      <sheetName val="Unifilar"/>
      <sheetName val="Orçamento Total"/>
      <sheetName val="Crono. Financ. (kmf) (2)"/>
      <sheetName val="Orçamento por Kmf"/>
      <sheetName val="Orçamento por solução"/>
      <sheetName val="Orçamento Kmf"/>
      <sheetName val="Orçam. Resumo"/>
      <sheetName val="Crono. Financ."/>
      <sheetName val="Canteiro"/>
      <sheetName val="Capa Documentação"/>
      <sheetName val="Capa Anexo I"/>
      <sheetName val="LVC"/>
      <sheetName val="Capa Anexo II"/>
      <sheetName val="Capa Anexo III"/>
      <sheetName val="Capa Anexo IV"/>
      <sheetName val="AVS"/>
      <sheetName val="Ctr."/>
    </sheetNames>
    <definedNames>
      <definedName name="PassaExtenso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_ORIGINAL"/>
      <sheetName val="RESUMO_AUT1"/>
      <sheetName val="RELAT610"/>
    </sheetNames>
    <sheetDataSet>
      <sheetData sheetId="0"/>
      <sheetData sheetId="1"/>
      <sheetData sheetId="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RESUMO_AU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PRANCHA"/>
      <sheetName val="CLASSE"/>
      <sheetName val="SNV"/>
      <sheetName val="LEGENDAS"/>
      <sheetName val="CREMA"/>
      <sheetName val="VDM"/>
      <sheetName val="DG"/>
      <sheetName val="PERFIS_MT"/>
      <sheetName val="caracteristicas_segmento"/>
      <sheetName val="curvas_tratamento"/>
      <sheetName val="faixa_de_dominio_invent."/>
      <sheetName val="OAE_inventário"/>
      <sheetName val="sin_vertical_inventário"/>
      <sheetName val="sin_hor_inventario"/>
      <sheetName val="legendas_cadastro"/>
      <sheetName val="Defensas_inventário"/>
      <sheetName val="porticos_semi-porticos_invent."/>
      <sheetName val="tachas"/>
      <sheetName val="Plan1"/>
      <sheetName val="Volume I - CAPA INVENTÁRIO"/>
      <sheetName val="Volume I - ÍNDICE"/>
      <sheetName val="Defensas_inventário_SUL"/>
      <sheetName val="Defensas_inventário_NORTE"/>
      <sheetName val="porticos_semi-porticos_inve"/>
      <sheetName val="porticos_semi-porticos_inve_SUL"/>
      <sheetName val="porticos_semi-porticos_inve_NOR"/>
    </sheetNames>
    <sheetDataSet>
      <sheetData sheetId="0"/>
      <sheetData sheetId="1">
        <row r="2">
          <cell r="A2">
            <v>0</v>
          </cell>
        </row>
      </sheetData>
      <sheetData sheetId="2"/>
      <sheetData sheetId="3">
        <row r="2">
          <cell r="A2">
            <v>-1</v>
          </cell>
        </row>
      </sheetData>
      <sheetData sheetId="4">
        <row r="2">
          <cell r="A2" t="str">
            <v>ESCOLA</v>
          </cell>
        </row>
      </sheetData>
      <sheetData sheetId="5"/>
      <sheetData sheetId="6">
        <row r="2">
          <cell r="A2">
            <v>-1</v>
          </cell>
        </row>
      </sheetData>
      <sheetData sheetId="7"/>
      <sheetData sheetId="8"/>
      <sheetData sheetId="9">
        <row r="6">
          <cell r="B6" t="str">
            <v>BR-101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">
          <cell r="A1" t="str">
            <v>LBO-D</v>
          </cell>
        </row>
      </sheetData>
      <sheetData sheetId="19">
        <row r="1">
          <cell r="A1" t="str">
            <v>LBO-D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PGQ"/>
      <sheetName val="Equipamentos"/>
      <sheetName val="Teor"/>
      <sheetName val="QuQuant"/>
      <sheetName val="Planilha"/>
      <sheetName val="Tabela Abril 2000"/>
      <sheetName val="TABELA"/>
      <sheetName val="PSCEGER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PGQ"/>
      <sheetName val="Equipamentos"/>
      <sheetName val="Teor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Auxiliar"/>
      <sheetName val="COMPOSIÇÃO A"/>
      <sheetName val="P A T O 99 B"/>
      <sheetName val="Trans 99 C"/>
      <sheetName val="Preços 99 D"/>
      <sheetName val="Cronograma 99 E"/>
      <sheetName val="Pesquisa"/>
      <sheetName val="Diagrama 476"/>
      <sheetName val="Custo do RR-2C"/>
      <sheetName val="Custo do TSD"/>
      <sheetName val="Custo do CM-3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1"/>
      <sheetName val="COMPOS2"/>
      <sheetName val="COMPOS3"/>
      <sheetName val="1- QUADRO DE QUANTIDADE (2)"/>
      <sheetName val="Pato"/>
      <sheetName val="Transporte 5m³"/>
      <sheetName val="Transporte 4m³"/>
      <sheetName val="Transporte 4t"/>
      <sheetName val="Transporte Mat. Frio"/>
      <sheetName val="Cronograma (2)"/>
      <sheetName val="ESTUDO PREÇ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usto do CM-30"/>
      <sheetName val="Cálculo"/>
      <sheetName val="Preços"/>
      <sheetName val="Desp. Apoio"/>
      <sheetName val="Quadro + Gráfico"/>
      <sheetName val="memória de calculo_liqui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-08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-08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PRO-08"/>
      <sheetName val="PLANILHA ATUALIZADA"/>
      <sheetName val="Vínculo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_ORIGINAL"/>
      <sheetName val="RESUMO_AUT1"/>
      <sheetName val="PROJETO"/>
    </sheetNames>
    <sheetDataSet>
      <sheetData sheetId="0"/>
      <sheetData sheetId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umário"/>
      <sheetName val="Capa Apres"/>
      <sheetName val="Apres"/>
      <sheetName val="Capa Mapa"/>
      <sheetName val="Mapa"/>
      <sheetName val="Capa Premissas"/>
      <sheetName val="Premissas"/>
      <sheetName val="Capa Caract. Seg."/>
      <sheetName val="Áreas gramadas"/>
      <sheetName val="DRENAGEM "/>
      <sheetName val="Obras de Arte Especiais"/>
      <sheetName val="OAE"/>
      <sheetName val="Capa Memória de Calc"/>
      <sheetName val="Características"/>
      <sheetName val="M2"/>
      <sheetName val="Percentual"/>
      <sheetName val="Quantitativos"/>
      <sheetName val="CMB"/>
      <sheetName val="ESP"/>
      <sheetName val="Fresagem"/>
      <sheetName val="Capa Resumo"/>
      <sheetName val="Unifilar"/>
      <sheetName val="Orçamento Total"/>
      <sheetName val="Orçamento por Kmf"/>
      <sheetName val="Crono. Financ. (kmf)"/>
      <sheetName val="Crono. Financ. (kmf) (2)"/>
      <sheetName val="Orçamento Kmf"/>
      <sheetName val="Orçam. Resumo"/>
      <sheetName val="Crono. Financ."/>
      <sheetName val="Canteiro"/>
      <sheetName val="Capa Documentação"/>
      <sheetName val="Capa Anexo I"/>
      <sheetName val="LVC"/>
      <sheetName val="Capa Anexo II"/>
      <sheetName val="Capa Anexo III"/>
      <sheetName val="Capa Anexo IV"/>
      <sheetName val="AVS"/>
      <sheetName val="Ctr.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 refreshError="1"/>
      <sheetData sheetId="34" refreshError="1">
        <row r="47">
          <cell r="E47" t="str">
            <v>ANEXO II - Avaliação Objetiva de Superfície (IGG)</v>
          </cell>
        </row>
      </sheetData>
      <sheetData sheetId="35"/>
      <sheetData sheetId="36"/>
      <sheetData sheetId="37" refreshError="1"/>
      <sheetData sheetId="3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tabColor rgb="FF92D050"/>
  </sheetPr>
  <dimension ref="A1:G12"/>
  <sheetViews>
    <sheetView zoomScale="80" zoomScaleNormal="80" workbookViewId="0">
      <selection activeCell="F12" sqref="F12"/>
    </sheetView>
  </sheetViews>
  <sheetFormatPr defaultRowHeight="15" x14ac:dyDescent="0.25"/>
  <cols>
    <col min="1" max="1" width="44.42578125" bestFit="1" customWidth="1"/>
    <col min="3" max="3" width="24.28515625" customWidth="1"/>
    <col min="5" max="5" width="22.85546875" customWidth="1"/>
    <col min="6" max="6" width="68" customWidth="1"/>
    <col min="7" max="7" width="58.5703125" customWidth="1"/>
  </cols>
  <sheetData>
    <row r="1" spans="1:7" x14ac:dyDescent="0.25">
      <c r="A1" s="86" t="s">
        <v>305</v>
      </c>
    </row>
    <row r="3" spans="1:7" x14ac:dyDescent="0.25">
      <c r="A3" t="s">
        <v>306</v>
      </c>
      <c r="B3" s="74"/>
    </row>
    <row r="4" spans="1:7" x14ac:dyDescent="0.25">
      <c r="A4" t="s">
        <v>308</v>
      </c>
      <c r="B4" s="99"/>
    </row>
    <row r="5" spans="1:7" x14ac:dyDescent="0.25">
      <c r="A5" t="s">
        <v>307</v>
      </c>
      <c r="B5" s="100"/>
    </row>
    <row r="6" spans="1:7" x14ac:dyDescent="0.25">
      <c r="A6" s="75" t="s">
        <v>309</v>
      </c>
      <c r="B6" s="74"/>
    </row>
    <row r="7" spans="1:7" x14ac:dyDescent="0.25">
      <c r="A7" s="75" t="s">
        <v>323</v>
      </c>
      <c r="B7" s="101"/>
      <c r="F7" t="s">
        <v>314</v>
      </c>
    </row>
    <row r="8" spans="1:7" x14ac:dyDescent="0.25">
      <c r="A8" t="s">
        <v>321</v>
      </c>
      <c r="B8" s="104"/>
      <c r="E8" s="167" t="s">
        <v>85</v>
      </c>
      <c r="F8" s="167"/>
      <c r="G8" s="167"/>
    </row>
    <row r="9" spans="1:7" x14ac:dyDescent="0.25">
      <c r="A9" t="s">
        <v>322</v>
      </c>
      <c r="B9" s="102"/>
      <c r="E9" s="168" t="s">
        <v>126</v>
      </c>
      <c r="F9" s="168" t="s">
        <v>127</v>
      </c>
      <c r="G9" s="168" t="s">
        <v>128</v>
      </c>
    </row>
    <row r="10" spans="1:7" x14ac:dyDescent="0.25">
      <c r="E10" s="168"/>
      <c r="F10" s="168"/>
      <c r="G10" s="168"/>
    </row>
    <row r="11" spans="1:7" x14ac:dyDescent="0.25">
      <c r="F11" t="s">
        <v>310</v>
      </c>
      <c r="G11" t="s">
        <v>311</v>
      </c>
    </row>
    <row r="12" spans="1:7" x14ac:dyDescent="0.25">
      <c r="F12" t="s">
        <v>313</v>
      </c>
      <c r="G12" t="s">
        <v>312</v>
      </c>
    </row>
  </sheetData>
  <mergeCells count="4">
    <mergeCell ref="E8:G8"/>
    <mergeCell ref="E9:E10"/>
    <mergeCell ref="F9:F10"/>
    <mergeCell ref="G9:G10"/>
  </mergeCells>
  <pageMargins left="0.511811024" right="0.511811024" top="0.78740157499999996" bottom="0.78740157499999996" header="0.31496062000000002" footer="0.31496062000000002"/>
  <pageSetup paperSize="503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21"/>
  <sheetViews>
    <sheetView tabSelected="1" view="pageBreakPreview" zoomScaleNormal="100" zoomScaleSheetLayoutView="100" workbookViewId="0">
      <selection activeCell="C9" sqref="C9"/>
    </sheetView>
  </sheetViews>
  <sheetFormatPr defaultRowHeight="12.75" x14ac:dyDescent="0.2"/>
  <cols>
    <col min="1" max="1" width="2.42578125" style="132" customWidth="1"/>
    <col min="2" max="2" width="11.5703125" style="134" customWidth="1"/>
    <col min="3" max="3" width="50.7109375" style="134" customWidth="1"/>
    <col min="4" max="4" width="12.140625" style="134" customWidth="1"/>
    <col min="5" max="7" width="9.140625" style="134"/>
    <col min="8" max="9" width="12.140625" style="134" customWidth="1"/>
    <col min="10" max="10" width="14.7109375" style="134" customWidth="1"/>
    <col min="11" max="11" width="11.7109375" style="134" customWidth="1"/>
    <col min="12" max="12" width="9.140625" style="134"/>
    <col min="13" max="13" width="2.42578125" style="132" customWidth="1"/>
    <col min="14" max="16384" width="9.140625" style="134"/>
  </cols>
  <sheetData>
    <row r="1" spans="2:16" s="132" customFormat="1" ht="9.75" customHeight="1" thickBot="1" x14ac:dyDescent="0.25"/>
    <row r="2" spans="2:16" ht="87" customHeight="1" thickBot="1" x14ac:dyDescent="0.25">
      <c r="B2" s="170" t="s">
        <v>498</v>
      </c>
      <c r="C2" s="171"/>
      <c r="D2" s="171"/>
      <c r="E2" s="171"/>
      <c r="F2" s="171"/>
      <c r="G2" s="171"/>
      <c r="H2" s="171"/>
      <c r="I2" s="171"/>
      <c r="J2" s="171"/>
      <c r="K2" s="171"/>
      <c r="L2" s="172"/>
      <c r="N2" s="133"/>
      <c r="O2" s="133"/>
      <c r="P2" s="133"/>
    </row>
    <row r="3" spans="2:16" ht="15" customHeight="1" x14ac:dyDescent="0.2">
      <c r="B3" s="176" t="s">
        <v>499</v>
      </c>
      <c r="C3" s="178" t="s">
        <v>461</v>
      </c>
      <c r="D3" s="180" t="s">
        <v>494</v>
      </c>
      <c r="E3" s="187" t="s">
        <v>495</v>
      </c>
      <c r="F3" s="188"/>
      <c r="G3" s="188"/>
      <c r="H3" s="188"/>
      <c r="I3" s="188"/>
      <c r="J3" s="180" t="s">
        <v>491</v>
      </c>
      <c r="K3" s="180" t="s">
        <v>492</v>
      </c>
      <c r="L3" s="184" t="s">
        <v>26</v>
      </c>
      <c r="N3" s="133"/>
      <c r="O3" s="133"/>
      <c r="P3" s="133"/>
    </row>
    <row r="4" spans="2:16" ht="15" customHeight="1" x14ac:dyDescent="0.2">
      <c r="B4" s="177"/>
      <c r="C4" s="179"/>
      <c r="D4" s="181"/>
      <c r="E4" s="182" t="s">
        <v>500</v>
      </c>
      <c r="F4" s="182" t="s">
        <v>496</v>
      </c>
      <c r="G4" s="182" t="s">
        <v>7</v>
      </c>
      <c r="H4" s="186" t="s">
        <v>13</v>
      </c>
      <c r="I4" s="186"/>
      <c r="J4" s="181"/>
      <c r="K4" s="181"/>
      <c r="L4" s="185"/>
      <c r="N4" s="133"/>
      <c r="O4" s="133"/>
      <c r="P4" s="133"/>
    </row>
    <row r="5" spans="2:16" ht="15" customHeight="1" x14ac:dyDescent="0.2">
      <c r="B5" s="177"/>
      <c r="C5" s="179"/>
      <c r="D5" s="181"/>
      <c r="E5" s="183"/>
      <c r="F5" s="183"/>
      <c r="G5" s="183"/>
      <c r="H5" s="150" t="s">
        <v>17</v>
      </c>
      <c r="I5" s="150" t="s">
        <v>18</v>
      </c>
      <c r="J5" s="181"/>
      <c r="K5" s="181"/>
      <c r="L5" s="185"/>
      <c r="N5" s="133"/>
      <c r="O5" s="133"/>
      <c r="P5" s="133"/>
    </row>
    <row r="6" spans="2:16" ht="42.75" customHeight="1" x14ac:dyDescent="0.2">
      <c r="B6" s="153"/>
      <c r="C6" s="135"/>
      <c r="D6" s="135"/>
      <c r="E6" s="137"/>
      <c r="F6" s="137"/>
      <c r="G6" s="137"/>
      <c r="H6" s="138"/>
      <c r="I6" s="138"/>
      <c r="J6" s="136"/>
      <c r="K6" s="139"/>
      <c r="L6" s="140"/>
      <c r="N6" s="133"/>
      <c r="O6" s="133"/>
      <c r="P6" s="133"/>
    </row>
    <row r="7" spans="2:16" ht="42.75" customHeight="1" x14ac:dyDescent="0.2">
      <c r="B7" s="154"/>
      <c r="C7" s="141"/>
      <c r="D7" s="141"/>
      <c r="E7" s="137"/>
      <c r="F7" s="137"/>
      <c r="G7" s="137"/>
      <c r="H7" s="138"/>
      <c r="I7" s="138"/>
      <c r="J7" s="143"/>
      <c r="K7" s="144"/>
      <c r="L7" s="145"/>
      <c r="N7" s="133"/>
      <c r="O7" s="133"/>
      <c r="P7" s="133"/>
    </row>
    <row r="8" spans="2:16" ht="42.75" customHeight="1" x14ac:dyDescent="0.2">
      <c r="B8" s="154"/>
      <c r="C8" s="141"/>
      <c r="D8" s="141"/>
      <c r="E8" s="146"/>
      <c r="F8" s="146"/>
      <c r="G8" s="146"/>
      <c r="H8" s="147"/>
      <c r="I8" s="147"/>
      <c r="J8" s="143"/>
      <c r="K8" s="144"/>
      <c r="L8" s="145"/>
      <c r="N8" s="133"/>
      <c r="O8" s="133"/>
      <c r="P8" s="133"/>
    </row>
    <row r="9" spans="2:16" ht="42.75" customHeight="1" x14ac:dyDescent="0.2">
      <c r="B9" s="154"/>
      <c r="C9" s="141"/>
      <c r="D9" s="141"/>
      <c r="E9" s="146"/>
      <c r="F9" s="146"/>
      <c r="G9" s="146"/>
      <c r="H9" s="147"/>
      <c r="I9" s="147"/>
      <c r="J9" s="142"/>
      <c r="K9" s="144"/>
      <c r="L9" s="145"/>
      <c r="N9" s="133"/>
      <c r="O9" s="133"/>
      <c r="P9" s="133"/>
    </row>
    <row r="10" spans="2:16" ht="42.75" customHeight="1" x14ac:dyDescent="0.2">
      <c r="B10" s="154"/>
      <c r="C10" s="148"/>
      <c r="D10" s="148"/>
      <c r="E10" s="146"/>
      <c r="F10" s="146"/>
      <c r="G10" s="146"/>
      <c r="H10" s="147"/>
      <c r="I10" s="147"/>
      <c r="J10" s="142"/>
      <c r="K10" s="144"/>
      <c r="L10" s="145"/>
      <c r="N10" s="133"/>
      <c r="O10" s="133"/>
      <c r="P10" s="133"/>
    </row>
    <row r="11" spans="2:16" ht="42.75" customHeight="1" x14ac:dyDescent="0.2">
      <c r="B11" s="154"/>
      <c r="C11" s="151"/>
      <c r="D11" s="135"/>
      <c r="E11" s="146"/>
      <c r="F11" s="146"/>
      <c r="G11" s="146"/>
      <c r="H11" s="147"/>
      <c r="I11" s="147"/>
      <c r="J11" s="142"/>
      <c r="K11" s="144"/>
      <c r="L11" s="145"/>
      <c r="N11" s="133"/>
      <c r="O11" s="133"/>
      <c r="P11" s="133"/>
    </row>
    <row r="12" spans="2:16" ht="42.75" customHeight="1" thickBot="1" x14ac:dyDescent="0.25">
      <c r="B12" s="154"/>
      <c r="C12" s="148"/>
      <c r="D12" s="141"/>
      <c r="E12" s="146"/>
      <c r="F12" s="146"/>
      <c r="G12" s="146"/>
      <c r="H12" s="147"/>
      <c r="I12" s="147"/>
      <c r="J12" s="142"/>
      <c r="K12" s="144"/>
      <c r="L12" s="145"/>
      <c r="N12" s="133"/>
      <c r="O12" s="133"/>
      <c r="P12" s="133"/>
    </row>
    <row r="13" spans="2:16" ht="60" customHeight="1" thickBot="1" x14ac:dyDescent="0.25">
      <c r="B13" s="173" t="s">
        <v>497</v>
      </c>
      <c r="C13" s="174"/>
      <c r="D13" s="174"/>
      <c r="E13" s="174"/>
      <c r="F13" s="175"/>
      <c r="G13" s="155"/>
      <c r="H13" s="173" t="s">
        <v>493</v>
      </c>
      <c r="I13" s="174"/>
      <c r="J13" s="174"/>
      <c r="K13" s="174"/>
      <c r="L13" s="175"/>
      <c r="M13" s="149"/>
      <c r="N13" s="149"/>
      <c r="O13" s="149"/>
      <c r="P13" s="149"/>
    </row>
    <row r="21" spans="8:8" x14ac:dyDescent="0.2">
      <c r="H21" s="152"/>
    </row>
  </sheetData>
  <sheetProtection formatCells="0" formatColumns="0" formatRows="0" insertColumns="0" insertRows="0" insertHyperlinks="0" deleteColumns="0" deleteRows="0" sort="0" autoFilter="0" pivotTables="0"/>
  <mergeCells count="14">
    <mergeCell ref="B2:L2"/>
    <mergeCell ref="B13:F13"/>
    <mergeCell ref="H13:L13"/>
    <mergeCell ref="B3:B5"/>
    <mergeCell ref="C3:C5"/>
    <mergeCell ref="D3:D5"/>
    <mergeCell ref="E4:E5"/>
    <mergeCell ref="J3:J5"/>
    <mergeCell ref="K3:K5"/>
    <mergeCell ref="L3:L5"/>
    <mergeCell ref="H4:I4"/>
    <mergeCell ref="E3:I3"/>
    <mergeCell ref="F4:F5"/>
    <mergeCell ref="G4:G5"/>
  </mergeCells>
  <pageMargins left="0.511811024" right="0.511811024" top="0.78740157499999996" bottom="0.78740157499999996" header="0.31496062000000002" footer="0.31496062000000002"/>
  <pageSetup paperSize="9" scale="32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D38B7-74B4-422B-BEB6-C7A29E64D12B}">
  <dimension ref="A1:D13"/>
  <sheetViews>
    <sheetView workbookViewId="0">
      <selection activeCell="B8" sqref="B8"/>
    </sheetView>
  </sheetViews>
  <sheetFormatPr defaultRowHeight="15" x14ac:dyDescent="0.25"/>
  <cols>
    <col min="1" max="1" width="19.140625" style="131" bestFit="1" customWidth="1"/>
    <col min="2" max="2" width="78.85546875" style="131" bestFit="1" customWidth="1"/>
    <col min="3" max="3" width="150.7109375" style="131" customWidth="1"/>
    <col min="4" max="16384" width="9.140625" style="131"/>
  </cols>
  <sheetData>
    <row r="1" spans="1:4" ht="20.25" thickBot="1" x14ac:dyDescent="0.3">
      <c r="A1" s="156"/>
      <c r="B1" s="189" t="s">
        <v>501</v>
      </c>
      <c r="C1" s="189"/>
      <c r="D1" s="157"/>
    </row>
    <row r="2" spans="1:4" x14ac:dyDescent="0.25">
      <c r="A2" s="158" t="s">
        <v>502</v>
      </c>
      <c r="B2" s="159" t="s">
        <v>461</v>
      </c>
      <c r="C2" s="160" t="s">
        <v>503</v>
      </c>
    </row>
    <row r="3" spans="1:4" ht="30" x14ac:dyDescent="0.25">
      <c r="A3" s="161" t="s">
        <v>499</v>
      </c>
      <c r="B3" s="162" t="s">
        <v>504</v>
      </c>
      <c r="C3" s="163" t="s">
        <v>505</v>
      </c>
    </row>
    <row r="4" spans="1:4" ht="30" x14ac:dyDescent="0.25">
      <c r="A4" s="161" t="s">
        <v>461</v>
      </c>
      <c r="B4" s="162" t="s">
        <v>506</v>
      </c>
      <c r="C4" s="163" t="s">
        <v>507</v>
      </c>
    </row>
    <row r="5" spans="1:4" x14ac:dyDescent="0.25">
      <c r="A5" s="161" t="s">
        <v>494</v>
      </c>
      <c r="B5" s="162" t="s">
        <v>508</v>
      </c>
      <c r="C5" s="163" t="s">
        <v>509</v>
      </c>
    </row>
    <row r="6" spans="1:4" x14ac:dyDescent="0.25">
      <c r="A6" s="161" t="s">
        <v>500</v>
      </c>
      <c r="B6" s="162" t="s">
        <v>510</v>
      </c>
      <c r="C6" s="163" t="s">
        <v>511</v>
      </c>
    </row>
    <row r="7" spans="1:4" x14ac:dyDescent="0.25">
      <c r="A7" s="161" t="s">
        <v>496</v>
      </c>
      <c r="B7" s="162" t="s">
        <v>512</v>
      </c>
      <c r="C7" s="163" t="s">
        <v>513</v>
      </c>
    </row>
    <row r="8" spans="1:4" ht="30" x14ac:dyDescent="0.25">
      <c r="A8" s="161" t="s">
        <v>514</v>
      </c>
      <c r="B8" s="162" t="s">
        <v>515</v>
      </c>
      <c r="C8" s="163" t="s">
        <v>516</v>
      </c>
    </row>
    <row r="9" spans="1:4" x14ac:dyDescent="0.25">
      <c r="A9" s="161" t="s">
        <v>17</v>
      </c>
      <c r="B9" s="162" t="s">
        <v>517</v>
      </c>
      <c r="C9" s="163" t="s">
        <v>518</v>
      </c>
    </row>
    <row r="10" spans="1:4" x14ac:dyDescent="0.25">
      <c r="A10" s="161" t="s">
        <v>18</v>
      </c>
      <c r="B10" s="162" t="s">
        <v>519</v>
      </c>
      <c r="C10" s="163" t="s">
        <v>518</v>
      </c>
    </row>
    <row r="11" spans="1:4" x14ac:dyDescent="0.25">
      <c r="A11" s="161" t="s">
        <v>491</v>
      </c>
      <c r="B11" s="162" t="s">
        <v>520</v>
      </c>
      <c r="C11" s="163" t="s">
        <v>521</v>
      </c>
    </row>
    <row r="12" spans="1:4" x14ac:dyDescent="0.25">
      <c r="A12" s="161" t="s">
        <v>492</v>
      </c>
      <c r="B12" s="162" t="s">
        <v>522</v>
      </c>
      <c r="C12" s="163" t="s">
        <v>523</v>
      </c>
    </row>
    <row r="13" spans="1:4" ht="15.75" thickBot="1" x14ac:dyDescent="0.3">
      <c r="A13" s="164" t="s">
        <v>26</v>
      </c>
      <c r="B13" s="165" t="s">
        <v>524</v>
      </c>
      <c r="C13" s="166" t="s">
        <v>525</v>
      </c>
    </row>
  </sheetData>
  <mergeCells count="1">
    <mergeCell ref="B1:C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10">
    <tabColor rgb="FFFF0000"/>
  </sheetPr>
  <dimension ref="A1:G43"/>
  <sheetViews>
    <sheetView topLeftCell="A7" workbookViewId="0">
      <selection activeCell="M34" sqref="M34"/>
    </sheetView>
  </sheetViews>
  <sheetFormatPr defaultRowHeight="15" x14ac:dyDescent="0.25"/>
  <cols>
    <col min="1" max="1" width="12.85546875" bestFit="1" customWidth="1"/>
    <col min="2" max="2" width="17.5703125" bestFit="1" customWidth="1"/>
    <col min="3" max="3" width="14.7109375" bestFit="1" customWidth="1"/>
    <col min="4" max="4" width="15.5703125" bestFit="1" customWidth="1"/>
    <col min="5" max="5" width="8" bestFit="1" customWidth="1"/>
    <col min="6" max="6" width="11.28515625" customWidth="1"/>
    <col min="7" max="7" width="14.85546875" bestFit="1" customWidth="1"/>
  </cols>
  <sheetData>
    <row r="1" spans="1:7" x14ac:dyDescent="0.25">
      <c r="A1" s="45"/>
      <c r="B1" s="41"/>
      <c r="C1" s="41"/>
      <c r="D1" s="41"/>
      <c r="E1" s="41"/>
      <c r="F1" s="41"/>
      <c r="G1" s="41"/>
    </row>
    <row r="2" spans="1:7" ht="16.5" x14ac:dyDescent="0.25">
      <c r="A2" s="190" t="s">
        <v>130</v>
      </c>
      <c r="B2" s="191"/>
      <c r="C2" s="191"/>
      <c r="D2" s="191"/>
      <c r="E2" s="191"/>
      <c r="F2" s="191"/>
      <c r="G2" s="191"/>
    </row>
    <row r="3" spans="1:7" ht="16.5" x14ac:dyDescent="0.25">
      <c r="A3" s="190" t="s">
        <v>131</v>
      </c>
      <c r="B3" s="191"/>
      <c r="C3" s="191"/>
      <c r="D3" s="191"/>
      <c r="E3" s="191"/>
      <c r="F3" s="191"/>
      <c r="G3" s="191"/>
    </row>
    <row r="4" spans="1:7" ht="15.75" thickBot="1" x14ac:dyDescent="0.3">
      <c r="A4" s="44"/>
      <c r="B4" s="3"/>
      <c r="C4" s="123"/>
      <c r="D4" s="123"/>
      <c r="E4" s="123"/>
      <c r="F4" s="123"/>
      <c r="G4" s="3"/>
    </row>
    <row r="5" spans="1:7" ht="15.75" thickBot="1" x14ac:dyDescent="0.3">
      <c r="A5" s="93"/>
      <c r="B5" s="93"/>
      <c r="C5" s="93"/>
      <c r="D5" s="93"/>
      <c r="E5" s="93"/>
      <c r="F5" s="93"/>
      <c r="G5" s="93"/>
    </row>
    <row r="6" spans="1:7" x14ac:dyDescent="0.25">
      <c r="A6" s="68" t="s">
        <v>0</v>
      </c>
      <c r="B6" s="64" t="e">
        <f>+#REF!</f>
        <v>#REF!</v>
      </c>
      <c r="C6" s="64"/>
      <c r="D6" s="10"/>
      <c r="E6" s="10"/>
      <c r="F6" s="65" t="s">
        <v>20</v>
      </c>
      <c r="G6" s="72" t="e">
        <f>#REF!</f>
        <v>#REF!</v>
      </c>
    </row>
    <row r="7" spans="1:7" x14ac:dyDescent="0.25">
      <c r="A7" s="69" t="s">
        <v>9</v>
      </c>
      <c r="B7" s="55" t="e">
        <f>+#REF!</f>
        <v>#REF!</v>
      </c>
      <c r="C7" s="55"/>
      <c r="D7" s="4"/>
      <c r="E7" s="4"/>
      <c r="F7" s="66" t="s">
        <v>21</v>
      </c>
      <c r="G7" s="73" t="e">
        <f>#REF!</f>
        <v>#REF!</v>
      </c>
    </row>
    <row r="8" spans="1:7" x14ac:dyDescent="0.25">
      <c r="A8" s="70" t="s">
        <v>10</v>
      </c>
      <c r="B8" s="71" t="e">
        <f>+#REF!</f>
        <v>#REF!</v>
      </c>
      <c r="C8" s="71"/>
      <c r="D8" s="5"/>
      <c r="E8" s="5"/>
      <c r="F8" s="67" t="s">
        <v>8</v>
      </c>
      <c r="G8" s="125" t="e">
        <f>#REF!</f>
        <v>#REF!</v>
      </c>
    </row>
    <row r="9" spans="1:7" x14ac:dyDescent="0.25">
      <c r="A9" s="192" t="s">
        <v>1</v>
      </c>
      <c r="B9" s="193" t="s">
        <v>461</v>
      </c>
      <c r="C9" s="196" t="s">
        <v>14</v>
      </c>
      <c r="D9" s="197"/>
      <c r="E9" s="198"/>
      <c r="F9" s="199" t="s">
        <v>462</v>
      </c>
      <c r="G9" s="202" t="s">
        <v>26</v>
      </c>
    </row>
    <row r="10" spans="1:7" x14ac:dyDescent="0.25">
      <c r="A10" s="192"/>
      <c r="B10" s="194"/>
      <c r="C10" s="205" t="s">
        <v>13</v>
      </c>
      <c r="D10" s="206"/>
      <c r="E10" s="207" t="s">
        <v>7</v>
      </c>
      <c r="F10" s="200"/>
      <c r="G10" s="203"/>
    </row>
    <row r="11" spans="1:7" x14ac:dyDescent="0.25">
      <c r="A11" s="192"/>
      <c r="B11" s="195"/>
      <c r="C11" s="90" t="s">
        <v>17</v>
      </c>
      <c r="D11" s="90" t="s">
        <v>18</v>
      </c>
      <c r="E11" s="208"/>
      <c r="F11" s="201"/>
      <c r="G11" s="204"/>
    </row>
    <row r="12" spans="1:7" x14ac:dyDescent="0.25">
      <c r="A12" s="84" t="s">
        <v>463</v>
      </c>
      <c r="B12" s="84" t="s">
        <v>464</v>
      </c>
      <c r="C12" s="105">
        <v>-15.893176</v>
      </c>
      <c r="D12" s="105">
        <v>-52.259407000000003</v>
      </c>
      <c r="E12" s="124" t="s">
        <v>468</v>
      </c>
      <c r="F12" s="126"/>
      <c r="G12" s="126"/>
    </row>
    <row r="13" spans="1:7" x14ac:dyDescent="0.25">
      <c r="A13" s="84" t="s">
        <v>465</v>
      </c>
      <c r="B13" s="84" t="s">
        <v>466</v>
      </c>
      <c r="C13" s="105">
        <v>-15.893050000000001</v>
      </c>
      <c r="D13" s="105">
        <v>-52.259638000000002</v>
      </c>
      <c r="E13" s="124" t="s">
        <v>469</v>
      </c>
      <c r="F13" s="126"/>
      <c r="G13" s="126"/>
    </row>
    <row r="14" spans="1:7" x14ac:dyDescent="0.25">
      <c r="A14" s="84" t="s">
        <v>463</v>
      </c>
      <c r="B14" s="84" t="s">
        <v>464</v>
      </c>
      <c r="C14" s="105">
        <v>-15.892424999999999</v>
      </c>
      <c r="D14" s="105">
        <v>-52.260564000000002</v>
      </c>
      <c r="E14" s="124" t="s">
        <v>470</v>
      </c>
      <c r="F14" s="126"/>
      <c r="G14" s="126"/>
    </row>
    <row r="15" spans="1:7" x14ac:dyDescent="0.25">
      <c r="A15" s="84" t="s">
        <v>465</v>
      </c>
      <c r="B15" s="84" t="s">
        <v>466</v>
      </c>
      <c r="C15" s="105">
        <v>-15.892313</v>
      </c>
      <c r="D15" s="105">
        <v>-52.260733999999999</v>
      </c>
      <c r="E15" s="124" t="s">
        <v>471</v>
      </c>
      <c r="F15" s="126"/>
      <c r="G15" s="126"/>
    </row>
    <row r="16" spans="1:7" x14ac:dyDescent="0.25">
      <c r="A16" s="84" t="s">
        <v>463</v>
      </c>
      <c r="B16" s="84" t="s">
        <v>464</v>
      </c>
      <c r="C16" s="105">
        <v>-15.891526000000001</v>
      </c>
      <c r="D16" s="105">
        <v>-52.261679999999998</v>
      </c>
      <c r="E16" s="124" t="s">
        <v>472</v>
      </c>
      <c r="F16" s="126"/>
      <c r="G16" s="126"/>
    </row>
    <row r="17" spans="1:7" x14ac:dyDescent="0.25">
      <c r="A17" s="84" t="s">
        <v>465</v>
      </c>
      <c r="B17" s="84" t="s">
        <v>466</v>
      </c>
      <c r="C17" s="105">
        <v>-15.891375999999999</v>
      </c>
      <c r="D17" s="105">
        <v>-52.262076999999998</v>
      </c>
      <c r="E17" s="124" t="s">
        <v>473</v>
      </c>
      <c r="F17" s="126"/>
      <c r="G17" s="126"/>
    </row>
    <row r="18" spans="1:7" x14ac:dyDescent="0.25">
      <c r="A18" s="84" t="s">
        <v>463</v>
      </c>
      <c r="B18" s="84" t="s">
        <v>464</v>
      </c>
      <c r="C18" s="105">
        <v>-15.890869</v>
      </c>
      <c r="D18" s="105">
        <v>-52.262891000000003</v>
      </c>
      <c r="E18" s="124" t="s">
        <v>474</v>
      </c>
      <c r="F18" s="126"/>
      <c r="G18" s="126"/>
    </row>
    <row r="19" spans="1:7" x14ac:dyDescent="0.25">
      <c r="A19" s="84" t="s">
        <v>465</v>
      </c>
      <c r="B19" s="84" t="s">
        <v>466</v>
      </c>
      <c r="C19" s="105">
        <v>-15.890798999999999</v>
      </c>
      <c r="D19" s="105">
        <v>-52.262996999999999</v>
      </c>
      <c r="E19" s="124" t="s">
        <v>475</v>
      </c>
      <c r="F19" s="126"/>
      <c r="G19" s="126"/>
    </row>
    <row r="20" spans="1:7" x14ac:dyDescent="0.25">
      <c r="A20" s="84" t="s">
        <v>463</v>
      </c>
      <c r="B20" s="84" t="s">
        <v>464</v>
      </c>
      <c r="C20" s="105">
        <v>-15.89076</v>
      </c>
      <c r="D20" s="105">
        <v>-52.263055000000001</v>
      </c>
      <c r="E20" s="124" t="s">
        <v>476</v>
      </c>
      <c r="F20" s="126"/>
      <c r="G20" s="126"/>
    </row>
    <row r="21" spans="1:7" x14ac:dyDescent="0.25">
      <c r="A21" s="84" t="s">
        <v>463</v>
      </c>
      <c r="B21" s="84" t="s">
        <v>464</v>
      </c>
      <c r="C21" s="105">
        <v>-15.890140000000001</v>
      </c>
      <c r="D21" s="105">
        <v>-52.263979999999997</v>
      </c>
      <c r="E21" s="124">
        <v>1031</v>
      </c>
      <c r="F21" s="126"/>
      <c r="G21" s="126"/>
    </row>
    <row r="22" spans="1:7" x14ac:dyDescent="0.25">
      <c r="A22" s="84" t="s">
        <v>465</v>
      </c>
      <c r="B22" s="84" t="s">
        <v>466</v>
      </c>
      <c r="C22" s="105">
        <v>-15.890084</v>
      </c>
      <c r="D22" s="105">
        <v>-52.264063999999998</v>
      </c>
      <c r="E22" s="124">
        <v>1042</v>
      </c>
      <c r="F22" s="126"/>
      <c r="G22" s="126"/>
    </row>
    <row r="23" spans="1:7" x14ac:dyDescent="0.25">
      <c r="A23" s="84" t="s">
        <v>463</v>
      </c>
      <c r="B23" s="84" t="s">
        <v>464</v>
      </c>
      <c r="C23" s="105">
        <v>-15.890027</v>
      </c>
      <c r="D23" s="105">
        <v>-52.264149000000003</v>
      </c>
      <c r="E23" s="124">
        <v>1053</v>
      </c>
      <c r="F23" s="126"/>
      <c r="G23" s="126"/>
    </row>
    <row r="24" spans="1:7" x14ac:dyDescent="0.25">
      <c r="A24" s="84" t="s">
        <v>465</v>
      </c>
      <c r="B24" s="84" t="s">
        <v>466</v>
      </c>
      <c r="C24" s="105">
        <v>-15.889379</v>
      </c>
      <c r="D24" s="105">
        <v>-52.265115000000002</v>
      </c>
      <c r="E24" s="124">
        <v>1179</v>
      </c>
      <c r="F24" s="126"/>
      <c r="G24" s="126"/>
    </row>
    <row r="25" spans="1:7" x14ac:dyDescent="0.25">
      <c r="A25" s="84" t="s">
        <v>25</v>
      </c>
      <c r="B25" s="84" t="s">
        <v>467</v>
      </c>
      <c r="C25" s="105">
        <v>-15.889146999999999</v>
      </c>
      <c r="D25" s="105">
        <v>-52.265467000000001</v>
      </c>
      <c r="E25" s="124">
        <v>1225</v>
      </c>
      <c r="F25" s="126"/>
      <c r="G25" s="126"/>
    </row>
    <row r="26" spans="1:7" x14ac:dyDescent="0.25">
      <c r="A26" s="84" t="s">
        <v>465</v>
      </c>
      <c r="B26" s="84" t="s">
        <v>466</v>
      </c>
      <c r="C26" s="105">
        <v>-15.888928</v>
      </c>
      <c r="D26" s="105">
        <v>-52.265793000000002</v>
      </c>
      <c r="E26" s="124">
        <v>1267</v>
      </c>
      <c r="F26" s="126"/>
      <c r="G26" s="126"/>
    </row>
    <row r="27" spans="1:7" x14ac:dyDescent="0.25">
      <c r="A27" s="84" t="s">
        <v>463</v>
      </c>
      <c r="B27" s="84" t="s">
        <v>464</v>
      </c>
      <c r="C27" s="105">
        <v>-15.888640000000001</v>
      </c>
      <c r="D27" s="105">
        <v>-52.266215000000003</v>
      </c>
      <c r="E27" s="124">
        <v>1322</v>
      </c>
      <c r="F27" s="126"/>
      <c r="G27" s="126"/>
    </row>
    <row r="28" spans="1:7" x14ac:dyDescent="0.25">
      <c r="A28" s="84" t="s">
        <v>465</v>
      </c>
      <c r="B28" s="84" t="s">
        <v>466</v>
      </c>
      <c r="C28" s="105">
        <v>-15.888521000000001</v>
      </c>
      <c r="D28" s="105">
        <v>-52.266393000000001</v>
      </c>
      <c r="E28" s="124">
        <v>1346</v>
      </c>
      <c r="F28" s="126"/>
      <c r="G28" s="126"/>
    </row>
    <row r="29" spans="1:7" x14ac:dyDescent="0.25">
      <c r="A29" s="84" t="s">
        <v>465</v>
      </c>
      <c r="B29" s="84" t="s">
        <v>466</v>
      </c>
      <c r="C29" s="105">
        <v>-15.888521000000001</v>
      </c>
      <c r="D29" s="105">
        <v>-52.266393000000001</v>
      </c>
      <c r="E29" s="124">
        <v>1346</v>
      </c>
      <c r="F29" s="126"/>
      <c r="G29" s="126"/>
    </row>
    <row r="30" spans="1:7" x14ac:dyDescent="0.25">
      <c r="A30" s="84" t="s">
        <v>463</v>
      </c>
      <c r="B30" s="84" t="s">
        <v>464</v>
      </c>
      <c r="C30" s="105">
        <v>-15.88846</v>
      </c>
      <c r="D30" s="105">
        <v>-52.266485000000003</v>
      </c>
      <c r="E30" s="124">
        <v>1358</v>
      </c>
      <c r="F30" s="126"/>
      <c r="G30" s="126"/>
    </row>
    <row r="31" spans="1:7" x14ac:dyDescent="0.25">
      <c r="A31" s="84" t="s">
        <v>463</v>
      </c>
      <c r="B31" s="84" t="s">
        <v>464</v>
      </c>
      <c r="C31" s="105">
        <v>-15.887661</v>
      </c>
      <c r="D31" s="105">
        <v>-52.267668999999998</v>
      </c>
      <c r="E31" s="124">
        <v>1512</v>
      </c>
      <c r="F31" s="126"/>
      <c r="G31" s="126"/>
    </row>
    <row r="32" spans="1:7" x14ac:dyDescent="0.25">
      <c r="A32" s="84" t="s">
        <v>465</v>
      </c>
      <c r="B32" s="84" t="s">
        <v>466</v>
      </c>
      <c r="C32" s="105">
        <v>-15.887627999999999</v>
      </c>
      <c r="D32" s="105">
        <v>-52.267721999999999</v>
      </c>
      <c r="E32" s="124">
        <v>1519</v>
      </c>
      <c r="F32" s="126"/>
      <c r="G32" s="126"/>
    </row>
    <row r="33" spans="1:7" x14ac:dyDescent="0.25">
      <c r="A33" s="84" t="s">
        <v>465</v>
      </c>
      <c r="B33" s="84" t="s">
        <v>466</v>
      </c>
      <c r="C33" s="105">
        <v>-15.887404999999999</v>
      </c>
      <c r="D33" s="105">
        <v>-52.268053000000002</v>
      </c>
      <c r="E33" s="124">
        <v>1562</v>
      </c>
      <c r="F33" s="126"/>
      <c r="G33" s="126"/>
    </row>
    <row r="34" spans="1:7" x14ac:dyDescent="0.25">
      <c r="A34" s="84" t="s">
        <v>463</v>
      </c>
      <c r="B34" s="84" t="s">
        <v>464</v>
      </c>
      <c r="C34" s="105">
        <v>-15.886951</v>
      </c>
      <c r="D34" s="105">
        <v>-52.268653999999998</v>
      </c>
      <c r="E34" s="124">
        <v>1644</v>
      </c>
      <c r="F34" s="126"/>
      <c r="G34" s="126"/>
    </row>
    <row r="35" spans="1:7" x14ac:dyDescent="0.25">
      <c r="A35" s="84" t="s">
        <v>465</v>
      </c>
      <c r="B35" s="84" t="s">
        <v>466</v>
      </c>
      <c r="C35" s="105">
        <v>-15.886893000000001</v>
      </c>
      <c r="D35" s="105">
        <v>-52.268833999999998</v>
      </c>
      <c r="E35" s="124">
        <v>1663</v>
      </c>
      <c r="F35" s="126"/>
      <c r="G35" s="126"/>
    </row>
    <row r="36" spans="1:7" x14ac:dyDescent="0.25">
      <c r="A36" s="84" t="s">
        <v>465</v>
      </c>
      <c r="B36" s="84" t="s">
        <v>466</v>
      </c>
      <c r="C36" s="105">
        <v>-15.886654</v>
      </c>
      <c r="D36" s="105">
        <v>-52.269185</v>
      </c>
      <c r="E36" s="124">
        <v>1709</v>
      </c>
      <c r="F36" s="126"/>
      <c r="G36" s="126"/>
    </row>
    <row r="37" spans="1:7" x14ac:dyDescent="0.25">
      <c r="A37" s="84" t="s">
        <v>25</v>
      </c>
      <c r="B37" s="84" t="s">
        <v>467</v>
      </c>
      <c r="C37" s="105">
        <v>-15.883151</v>
      </c>
      <c r="D37" s="105">
        <v>-52.274427000000003</v>
      </c>
      <c r="E37" s="124">
        <v>2391</v>
      </c>
      <c r="F37" s="126"/>
      <c r="G37" s="126"/>
    </row>
    <row r="38" spans="1:7" x14ac:dyDescent="0.25">
      <c r="A38" s="84" t="s">
        <v>465</v>
      </c>
      <c r="B38" s="84" t="s">
        <v>466</v>
      </c>
      <c r="C38" s="105">
        <v>-15.877818</v>
      </c>
      <c r="D38" s="105">
        <v>-52.295054999999998</v>
      </c>
      <c r="E38" s="124">
        <v>4706</v>
      </c>
      <c r="F38" s="126"/>
      <c r="G38" s="126"/>
    </row>
    <row r="39" spans="1:7" x14ac:dyDescent="0.25">
      <c r="A39" s="84" t="s">
        <v>25</v>
      </c>
      <c r="B39" s="84" t="s">
        <v>467</v>
      </c>
      <c r="C39" s="105">
        <v>-15.877953</v>
      </c>
      <c r="D39" s="105">
        <v>-52.298862</v>
      </c>
      <c r="E39" s="124">
        <v>5114</v>
      </c>
      <c r="F39" s="126"/>
      <c r="G39" s="126"/>
    </row>
    <row r="40" spans="1:7" x14ac:dyDescent="0.25">
      <c r="A40" s="84" t="s">
        <v>25</v>
      </c>
      <c r="B40" s="84" t="s">
        <v>467</v>
      </c>
      <c r="C40" s="105">
        <v>-15.877731000000001</v>
      </c>
      <c r="D40" s="105">
        <v>-52.313467000000003</v>
      </c>
      <c r="E40" s="124">
        <v>6678</v>
      </c>
      <c r="F40" s="126"/>
      <c r="G40" s="126"/>
    </row>
    <row r="41" spans="1:7" x14ac:dyDescent="0.25">
      <c r="A41" s="84" t="s">
        <v>25</v>
      </c>
      <c r="B41" s="84" t="s">
        <v>467</v>
      </c>
      <c r="C41" s="105">
        <v>-15.878080000000001</v>
      </c>
      <c r="D41" s="105">
        <v>-52.299594999999997</v>
      </c>
      <c r="E41" s="124">
        <v>5193</v>
      </c>
      <c r="F41" s="126"/>
      <c r="G41" s="126"/>
    </row>
    <row r="42" spans="1:7" x14ac:dyDescent="0.25">
      <c r="A42" s="84" t="s">
        <v>465</v>
      </c>
      <c r="B42" s="84" t="s">
        <v>466</v>
      </c>
      <c r="C42" s="105">
        <v>-15.878041</v>
      </c>
      <c r="D42" s="105">
        <v>-52.295335999999999</v>
      </c>
      <c r="E42" s="124">
        <v>4737</v>
      </c>
      <c r="F42" s="126"/>
      <c r="G42" s="126"/>
    </row>
    <row r="43" spans="1:7" x14ac:dyDescent="0.25">
      <c r="A43" s="84" t="s">
        <v>465</v>
      </c>
      <c r="B43" s="84" t="s">
        <v>466</v>
      </c>
      <c r="C43" s="105">
        <v>-15.571821999999999</v>
      </c>
      <c r="D43" s="105">
        <v>-53.411597999999998</v>
      </c>
      <c r="E43" s="124">
        <v>154777</v>
      </c>
      <c r="F43" s="126"/>
      <c r="G43" s="126"/>
    </row>
  </sheetData>
  <mergeCells count="9">
    <mergeCell ref="A2:G2"/>
    <mergeCell ref="A3:G3"/>
    <mergeCell ref="A9:A11"/>
    <mergeCell ref="B9:B11"/>
    <mergeCell ref="C9:E9"/>
    <mergeCell ref="F9:F11"/>
    <mergeCell ref="G9:G11"/>
    <mergeCell ref="C10:D10"/>
    <mergeCell ref="E10:E1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Plan22">
    <tabColor rgb="FFFF0000"/>
  </sheetPr>
  <dimension ref="A1:V202"/>
  <sheetViews>
    <sheetView zoomScale="85" zoomScaleNormal="85" zoomScaleSheetLayoutView="115" workbookViewId="0">
      <selection activeCell="M45" sqref="M45"/>
    </sheetView>
  </sheetViews>
  <sheetFormatPr defaultRowHeight="15" x14ac:dyDescent="0.25"/>
  <cols>
    <col min="1" max="1" width="15.42578125" style="1" customWidth="1"/>
    <col min="2" max="7" width="10.42578125" style="1" customWidth="1"/>
    <col min="8" max="8" width="14.85546875" style="20" bestFit="1" customWidth="1"/>
    <col min="9" max="9" width="17.42578125" style="1" customWidth="1"/>
    <col min="10" max="15" width="16.140625" style="1" customWidth="1"/>
    <col min="16" max="16" width="16.7109375" style="1" customWidth="1"/>
    <col min="17" max="17" width="16.42578125" style="1" bestFit="1" customWidth="1"/>
    <col min="18" max="18" width="16.42578125" style="1" customWidth="1"/>
    <col min="19" max="20" width="9.140625" style="1"/>
  </cols>
  <sheetData>
    <row r="1" spans="1:22" x14ac:dyDescent="0.25">
      <c r="A1" s="45"/>
      <c r="B1" s="41"/>
      <c r="C1" s="41"/>
      <c r="D1" s="41"/>
      <c r="E1" s="41"/>
      <c r="F1" s="41"/>
      <c r="G1" s="41"/>
      <c r="H1" s="18"/>
      <c r="I1" s="41"/>
      <c r="J1" s="41"/>
      <c r="K1" s="2"/>
      <c r="L1" s="42"/>
      <c r="M1" s="42"/>
      <c r="N1" s="42"/>
      <c r="O1" s="42"/>
      <c r="P1" s="42"/>
      <c r="Q1" s="42"/>
      <c r="R1" s="42"/>
      <c r="S1" s="42"/>
      <c r="T1" s="42"/>
      <c r="U1" s="22"/>
      <c r="V1" s="22"/>
    </row>
    <row r="2" spans="1:22" ht="16.5" customHeight="1" x14ac:dyDescent="0.25">
      <c r="A2" s="190" t="s">
        <v>19</v>
      </c>
      <c r="B2" s="191"/>
      <c r="C2" s="191"/>
      <c r="D2" s="191"/>
      <c r="E2" s="191"/>
      <c r="F2" s="191"/>
      <c r="G2" s="191"/>
      <c r="H2" s="191"/>
      <c r="I2" s="191"/>
      <c r="J2" s="191"/>
      <c r="K2" s="210"/>
      <c r="L2" s="15"/>
      <c r="M2" s="15"/>
      <c r="N2" s="15"/>
      <c r="O2" s="15"/>
      <c r="P2" s="15"/>
      <c r="Q2" s="15"/>
      <c r="R2" s="15"/>
      <c r="S2" s="15"/>
      <c r="T2" s="15"/>
      <c r="U2" s="22"/>
      <c r="V2" s="22"/>
    </row>
    <row r="3" spans="1:22" ht="16.5" customHeight="1" x14ac:dyDescent="0.25">
      <c r="A3" s="190" t="s">
        <v>23</v>
      </c>
      <c r="B3" s="191"/>
      <c r="C3" s="191"/>
      <c r="D3" s="191"/>
      <c r="E3" s="191"/>
      <c r="F3" s="191"/>
      <c r="G3" s="191"/>
      <c r="H3" s="191"/>
      <c r="I3" s="191"/>
      <c r="J3" s="191"/>
      <c r="K3" s="210"/>
      <c r="L3" s="15"/>
      <c r="M3" s="15"/>
      <c r="N3" s="15"/>
      <c r="O3" s="15"/>
      <c r="P3" s="15"/>
      <c r="Q3" s="15"/>
      <c r="R3" s="15"/>
      <c r="S3" s="15"/>
      <c r="T3" s="15"/>
      <c r="U3" s="22"/>
      <c r="V3" s="22"/>
    </row>
    <row r="4" spans="1:22" ht="15.75" thickBot="1" x14ac:dyDescent="0.3">
      <c r="A4" s="44"/>
      <c r="B4" s="3"/>
      <c r="C4" s="214"/>
      <c r="D4" s="214"/>
      <c r="E4" s="214"/>
      <c r="F4" s="214"/>
      <c r="G4" s="214"/>
      <c r="H4" s="19"/>
      <c r="I4" s="6"/>
      <c r="J4" s="6"/>
      <c r="K4" s="13"/>
      <c r="L4" s="32"/>
      <c r="M4" s="32"/>
      <c r="N4" s="32"/>
      <c r="O4" s="32"/>
      <c r="P4" s="32"/>
      <c r="Q4" s="32"/>
      <c r="R4" s="32"/>
      <c r="S4" s="42"/>
      <c r="T4" s="42"/>
      <c r="U4" s="22"/>
      <c r="V4" s="22"/>
    </row>
    <row r="5" spans="1:22" x14ac:dyDescent="0.25">
      <c r="A5" s="51" t="s">
        <v>0</v>
      </c>
      <c r="B5" s="54" t="s">
        <v>86</v>
      </c>
      <c r="C5" s="26"/>
      <c r="D5" s="27"/>
      <c r="E5" s="26"/>
      <c r="F5" s="27"/>
      <c r="G5" s="27"/>
      <c r="H5" s="16" t="s">
        <v>93</v>
      </c>
      <c r="I5" s="10"/>
      <c r="J5" s="10"/>
      <c r="K5" s="11"/>
      <c r="L5" s="48"/>
      <c r="M5" s="48"/>
      <c r="N5" s="48"/>
      <c r="O5" s="48"/>
      <c r="P5" s="48"/>
      <c r="Q5" s="33"/>
      <c r="R5" s="33"/>
      <c r="S5" s="48"/>
      <c r="T5" s="48"/>
      <c r="U5" s="22"/>
      <c r="V5" s="22"/>
    </row>
    <row r="6" spans="1:22" x14ac:dyDescent="0.25">
      <c r="A6" s="52" t="s">
        <v>9</v>
      </c>
      <c r="B6" s="55" t="s">
        <v>87</v>
      </c>
      <c r="C6" s="7"/>
      <c r="D6" s="28"/>
      <c r="E6" s="7"/>
      <c r="F6" s="28"/>
      <c r="G6" s="28"/>
      <c r="H6" s="17" t="s">
        <v>94</v>
      </c>
      <c r="I6" s="4"/>
      <c r="J6" s="4"/>
      <c r="K6" s="14"/>
      <c r="L6" s="31"/>
      <c r="M6" s="31"/>
      <c r="N6" s="48"/>
      <c r="O6" s="48"/>
      <c r="P6" s="48"/>
      <c r="Q6" s="33"/>
      <c r="R6" s="33"/>
      <c r="S6" s="48"/>
      <c r="T6" s="48"/>
      <c r="U6" s="22"/>
      <c r="V6" s="22"/>
    </row>
    <row r="7" spans="1:22" x14ac:dyDescent="0.25">
      <c r="A7" s="53" t="s">
        <v>10</v>
      </c>
      <c r="B7" s="47" t="s">
        <v>12</v>
      </c>
      <c r="C7" s="47"/>
      <c r="D7" s="29"/>
      <c r="E7" s="47"/>
      <c r="F7" s="29"/>
      <c r="G7" s="29"/>
      <c r="H7" s="30" t="s">
        <v>129</v>
      </c>
      <c r="I7" s="5"/>
      <c r="J7" s="5"/>
      <c r="K7" s="12"/>
      <c r="L7" s="48"/>
      <c r="M7" s="48"/>
      <c r="N7" s="48"/>
      <c r="O7" s="48"/>
      <c r="P7" s="48"/>
      <c r="Q7" s="33"/>
      <c r="R7" s="33"/>
      <c r="S7" s="48"/>
      <c r="T7" s="48"/>
      <c r="U7" s="22"/>
      <c r="V7" s="22"/>
    </row>
    <row r="8" spans="1:22" ht="15" customHeight="1" x14ac:dyDescent="0.25">
      <c r="A8" s="215" t="s">
        <v>1</v>
      </c>
      <c r="B8" s="196" t="s">
        <v>14</v>
      </c>
      <c r="C8" s="197"/>
      <c r="D8" s="198"/>
      <c r="E8" s="217" t="s">
        <v>15</v>
      </c>
      <c r="F8" s="218"/>
      <c r="G8" s="219"/>
      <c r="H8" s="200" t="s">
        <v>4</v>
      </c>
      <c r="I8" s="199" t="s">
        <v>22</v>
      </c>
      <c r="J8" s="211" t="s">
        <v>2</v>
      </c>
      <c r="K8" s="212" t="s">
        <v>5</v>
      </c>
      <c r="L8" s="48"/>
      <c r="M8" s="48"/>
      <c r="N8" s="48"/>
      <c r="O8" s="48"/>
      <c r="P8" s="48"/>
      <c r="Q8" s="48"/>
      <c r="R8" s="48"/>
      <c r="S8" s="48"/>
      <c r="T8" s="48"/>
      <c r="U8" s="22"/>
      <c r="V8" s="22"/>
    </row>
    <row r="9" spans="1:22" ht="15" customHeight="1" x14ac:dyDescent="0.25">
      <c r="A9" s="215"/>
      <c r="B9" s="168" t="s">
        <v>13</v>
      </c>
      <c r="C9" s="168"/>
      <c r="D9" s="168" t="s">
        <v>7</v>
      </c>
      <c r="E9" s="168" t="s">
        <v>13</v>
      </c>
      <c r="F9" s="168"/>
      <c r="G9" s="46" t="s">
        <v>7</v>
      </c>
      <c r="H9" s="200"/>
      <c r="I9" s="200"/>
      <c r="J9" s="211"/>
      <c r="K9" s="212"/>
    </row>
    <row r="10" spans="1:22" ht="15" customHeight="1" thickBot="1" x14ac:dyDescent="0.3">
      <c r="A10" s="216"/>
      <c r="B10" s="8" t="s">
        <v>17</v>
      </c>
      <c r="C10" s="8" t="s">
        <v>18</v>
      </c>
      <c r="D10" s="213"/>
      <c r="E10" s="8" t="s">
        <v>17</v>
      </c>
      <c r="F10" s="8" t="s">
        <v>18</v>
      </c>
      <c r="G10" s="50"/>
      <c r="H10" s="209"/>
      <c r="I10" s="209"/>
      <c r="J10" s="9" t="s">
        <v>3</v>
      </c>
      <c r="K10" s="96" t="s">
        <v>16</v>
      </c>
    </row>
    <row r="11" spans="1:22" ht="15" customHeight="1" x14ac:dyDescent="0.25">
      <c r="A11" s="58"/>
      <c r="B11" s="58"/>
      <c r="C11" s="58"/>
      <c r="D11" s="62"/>
      <c r="E11" s="59"/>
      <c r="F11" s="59"/>
      <c r="G11" s="59"/>
      <c r="H11" s="79"/>
      <c r="I11" s="57"/>
      <c r="J11" s="58"/>
      <c r="K11" s="97"/>
      <c r="M11" s="42"/>
      <c r="N11" s="24"/>
    </row>
    <row r="12" spans="1:22" x14ac:dyDescent="0.25">
      <c r="A12" s="49"/>
      <c r="B12" s="49"/>
      <c r="C12" s="49"/>
      <c r="D12" s="63"/>
      <c r="E12" s="40"/>
      <c r="F12" s="40"/>
      <c r="G12" s="40"/>
      <c r="H12" s="79"/>
      <c r="I12" s="25"/>
      <c r="J12" s="49"/>
      <c r="K12" s="97"/>
      <c r="L12" s="98">
        <v>6.21</v>
      </c>
      <c r="M12" s="56"/>
      <c r="N12" s="24"/>
    </row>
    <row r="13" spans="1:22" x14ac:dyDescent="0.25">
      <c r="A13" s="49"/>
      <c r="B13" s="49"/>
      <c r="C13" s="49"/>
      <c r="D13" s="63"/>
      <c r="E13" s="49"/>
      <c r="F13" s="49"/>
      <c r="G13" s="49"/>
      <c r="H13" s="79"/>
      <c r="I13" s="25"/>
      <c r="J13" s="49"/>
      <c r="K13" s="97"/>
      <c r="L13" s="98">
        <v>9.67</v>
      </c>
      <c r="M13" s="56"/>
      <c r="N13" s="24"/>
    </row>
    <row r="14" spans="1:22" x14ac:dyDescent="0.25">
      <c r="A14" s="49"/>
      <c r="B14" s="49"/>
      <c r="C14" s="49"/>
      <c r="D14" s="63"/>
      <c r="E14" s="49"/>
      <c r="F14" s="49"/>
      <c r="G14" s="49"/>
      <c r="H14" s="79"/>
      <c r="I14" s="25"/>
      <c r="J14" s="49"/>
      <c r="K14" s="97"/>
      <c r="L14" s="94"/>
      <c r="M14" s="42"/>
      <c r="N14" s="24"/>
    </row>
    <row r="15" spans="1:22" x14ac:dyDescent="0.25">
      <c r="A15" s="49"/>
      <c r="B15" s="49"/>
      <c r="C15" s="49"/>
      <c r="D15" s="63"/>
      <c r="E15" s="40"/>
      <c r="F15" s="40"/>
      <c r="G15" s="40"/>
      <c r="H15" s="79"/>
      <c r="I15" s="25"/>
      <c r="J15" s="49"/>
      <c r="K15" s="97"/>
      <c r="L15" s="94"/>
      <c r="M15" s="42"/>
      <c r="N15" s="24"/>
    </row>
    <row r="16" spans="1:22" x14ac:dyDescent="0.25">
      <c r="A16" s="49"/>
      <c r="B16" s="49"/>
      <c r="C16" s="49"/>
      <c r="D16" s="63"/>
      <c r="E16" s="49"/>
      <c r="F16" s="49"/>
      <c r="G16" s="49"/>
      <c r="H16" s="79"/>
      <c r="I16" s="25"/>
      <c r="J16" s="49"/>
      <c r="K16" s="60"/>
      <c r="M16" s="42"/>
      <c r="N16" s="24"/>
    </row>
    <row r="17" spans="1:14" x14ac:dyDescent="0.25">
      <c r="A17" s="49"/>
      <c r="B17" s="49"/>
      <c r="C17" s="49"/>
      <c r="D17" s="63"/>
      <c r="E17" s="49"/>
      <c r="F17" s="49"/>
      <c r="G17" s="49"/>
      <c r="H17" s="79"/>
      <c r="I17" s="25"/>
      <c r="J17" s="49"/>
      <c r="K17" s="60"/>
      <c r="M17" s="42"/>
      <c r="N17" s="24"/>
    </row>
    <row r="18" spans="1:14" x14ac:dyDescent="0.25">
      <c r="A18" s="49"/>
      <c r="B18" s="49"/>
      <c r="C18" s="49"/>
      <c r="D18" s="63"/>
      <c r="E18" s="40"/>
      <c r="F18" s="40"/>
      <c r="G18" s="40"/>
      <c r="H18" s="79"/>
      <c r="I18" s="25"/>
      <c r="J18" s="49"/>
      <c r="K18" s="60"/>
      <c r="M18" s="56"/>
      <c r="N18" s="24"/>
    </row>
    <row r="19" spans="1:14" x14ac:dyDescent="0.25">
      <c r="A19" s="49"/>
      <c r="B19" s="49"/>
      <c r="C19" s="49"/>
      <c r="D19" s="63"/>
      <c r="E19" s="40"/>
      <c r="F19" s="40"/>
      <c r="G19" s="40"/>
      <c r="H19" s="79"/>
      <c r="I19" s="25"/>
      <c r="J19" s="49"/>
      <c r="K19" s="60"/>
      <c r="M19" s="56"/>
      <c r="N19" s="24"/>
    </row>
    <row r="20" spans="1:14" x14ac:dyDescent="0.25">
      <c r="A20" s="49"/>
      <c r="B20" s="49"/>
      <c r="C20" s="49"/>
      <c r="D20" s="63"/>
      <c r="E20" s="49"/>
      <c r="F20" s="49"/>
      <c r="G20" s="49"/>
      <c r="H20" s="79"/>
      <c r="I20" s="25"/>
      <c r="J20" s="49"/>
      <c r="K20" s="60"/>
      <c r="M20" s="42"/>
      <c r="N20" s="24"/>
    </row>
    <row r="21" spans="1:14" x14ac:dyDescent="0.25">
      <c r="A21" s="49"/>
      <c r="B21" s="49"/>
      <c r="C21" s="49"/>
      <c r="D21" s="63"/>
      <c r="E21" s="49"/>
      <c r="F21" s="49"/>
      <c r="G21" s="49"/>
      <c r="H21" s="79"/>
      <c r="I21" s="25"/>
      <c r="J21" s="49"/>
      <c r="K21" s="60"/>
      <c r="M21" s="42"/>
      <c r="N21" s="24"/>
    </row>
    <row r="22" spans="1:14" x14ac:dyDescent="0.25">
      <c r="A22" s="49"/>
      <c r="B22" s="49"/>
      <c r="C22" s="49"/>
      <c r="D22" s="63"/>
      <c r="E22" s="40"/>
      <c r="F22" s="40"/>
      <c r="G22" s="40"/>
      <c r="H22" s="79"/>
      <c r="I22" s="25"/>
      <c r="J22" s="49"/>
      <c r="K22" s="61"/>
      <c r="M22" s="56"/>
      <c r="N22" s="24"/>
    </row>
    <row r="23" spans="1:14" x14ac:dyDescent="0.25">
      <c r="A23" s="49"/>
      <c r="B23" s="49"/>
      <c r="C23" s="49"/>
      <c r="D23" s="63"/>
      <c r="E23" s="49"/>
      <c r="F23" s="49"/>
      <c r="G23" s="49"/>
      <c r="H23" s="79"/>
      <c r="I23" s="25"/>
      <c r="J23" s="49"/>
      <c r="K23" s="60"/>
      <c r="M23" s="42"/>
      <c r="N23" s="24"/>
    </row>
    <row r="24" spans="1:14" x14ac:dyDescent="0.25">
      <c r="A24" s="49"/>
      <c r="B24" s="49"/>
      <c r="C24" s="49"/>
      <c r="D24" s="63"/>
      <c r="E24" s="40"/>
      <c r="F24" s="40"/>
      <c r="G24" s="40"/>
      <c r="H24" s="79"/>
      <c r="I24" s="25"/>
      <c r="J24" s="49"/>
      <c r="K24" s="60"/>
      <c r="M24" s="56"/>
      <c r="N24" s="24"/>
    </row>
    <row r="25" spans="1:14" x14ac:dyDescent="0.25">
      <c r="A25" s="49"/>
      <c r="B25" s="49"/>
      <c r="C25" s="49"/>
      <c r="D25" s="63"/>
      <c r="E25" s="40"/>
      <c r="F25" s="40"/>
      <c r="G25" s="40"/>
      <c r="H25" s="79"/>
      <c r="I25" s="25"/>
      <c r="J25" s="49"/>
      <c r="K25" s="60"/>
      <c r="M25" s="56"/>
      <c r="N25" s="24"/>
    </row>
    <row r="26" spans="1:14" x14ac:dyDescent="0.25">
      <c r="A26" s="49"/>
      <c r="B26" s="49"/>
      <c r="C26" s="49"/>
      <c r="D26" s="63"/>
      <c r="E26" s="49"/>
      <c r="F26" s="49"/>
      <c r="G26" s="49"/>
      <c r="H26" s="79"/>
      <c r="I26" s="25"/>
      <c r="J26" s="49"/>
      <c r="K26" s="60"/>
      <c r="M26" s="42"/>
      <c r="N26" s="24"/>
    </row>
    <row r="27" spans="1:14" x14ac:dyDescent="0.25">
      <c r="A27" s="49"/>
      <c r="B27" s="49"/>
      <c r="C27" s="49"/>
      <c r="D27" s="63"/>
      <c r="E27" s="49"/>
      <c r="F27" s="49"/>
      <c r="G27" s="49"/>
      <c r="H27" s="79"/>
      <c r="I27" s="25"/>
      <c r="J27" s="49"/>
      <c r="K27" s="60"/>
      <c r="M27" s="42"/>
      <c r="N27" s="24"/>
    </row>
    <row r="28" spans="1:14" x14ac:dyDescent="0.25">
      <c r="A28" s="49"/>
      <c r="B28" s="49"/>
      <c r="C28" s="49"/>
      <c r="D28" s="63"/>
      <c r="E28" s="49"/>
      <c r="F28" s="49"/>
      <c r="G28" s="49"/>
      <c r="H28" s="79"/>
      <c r="I28" s="25"/>
      <c r="J28" s="49"/>
      <c r="K28" s="60"/>
      <c r="M28" s="42"/>
      <c r="N28" s="24"/>
    </row>
    <row r="29" spans="1:14" x14ac:dyDescent="0.25">
      <c r="A29" s="49"/>
      <c r="B29" s="49"/>
      <c r="C29" s="49"/>
      <c r="D29" s="63"/>
      <c r="E29" s="40"/>
      <c r="F29" s="40"/>
      <c r="G29" s="40"/>
      <c r="H29" s="79"/>
      <c r="I29" s="25"/>
      <c r="J29" s="49"/>
      <c r="K29" s="60"/>
      <c r="M29" s="56"/>
      <c r="N29" s="24"/>
    </row>
    <row r="30" spans="1:14" x14ac:dyDescent="0.25">
      <c r="A30" s="49"/>
      <c r="B30" s="49"/>
      <c r="C30" s="49"/>
      <c r="D30" s="63"/>
      <c r="E30" s="40"/>
      <c r="F30" s="40"/>
      <c r="G30" s="40"/>
      <c r="H30" s="79"/>
      <c r="I30" s="25"/>
      <c r="J30" s="49"/>
      <c r="K30" s="60"/>
      <c r="M30" s="56"/>
      <c r="N30" s="24"/>
    </row>
    <row r="31" spans="1:14" x14ac:dyDescent="0.25">
      <c r="A31" s="49"/>
      <c r="B31" s="49"/>
      <c r="C31" s="49"/>
      <c r="D31" s="63"/>
      <c r="E31" s="49"/>
      <c r="F31" s="49"/>
      <c r="G31" s="49"/>
      <c r="H31" s="79"/>
      <c r="I31" s="25"/>
      <c r="J31" s="49"/>
      <c r="K31" s="60"/>
      <c r="M31" s="42"/>
      <c r="N31" s="24"/>
    </row>
    <row r="32" spans="1:14" x14ac:dyDescent="0.25">
      <c r="A32" s="49"/>
      <c r="B32" s="49"/>
      <c r="C32" s="49"/>
      <c r="D32" s="63"/>
      <c r="E32" s="49"/>
      <c r="F32" s="49"/>
      <c r="G32" s="49"/>
      <c r="H32" s="79"/>
      <c r="I32" s="25"/>
      <c r="J32" s="49"/>
      <c r="K32" s="60"/>
      <c r="M32" s="42"/>
      <c r="N32" s="24"/>
    </row>
    <row r="33" spans="1:14" x14ac:dyDescent="0.25">
      <c r="A33" s="49"/>
      <c r="B33" s="49"/>
      <c r="C33" s="49"/>
      <c r="D33" s="63"/>
      <c r="E33" s="49"/>
      <c r="F33" s="49"/>
      <c r="G33" s="49"/>
      <c r="H33" s="79"/>
      <c r="I33" s="25"/>
      <c r="J33" s="49"/>
      <c r="K33" s="60"/>
      <c r="M33" s="42"/>
      <c r="N33" s="24"/>
    </row>
    <row r="34" spans="1:14" x14ac:dyDescent="0.25">
      <c r="A34" s="49"/>
      <c r="B34" s="49"/>
      <c r="C34" s="49"/>
      <c r="D34" s="63"/>
      <c r="E34" s="49"/>
      <c r="F34" s="49"/>
      <c r="G34" s="49"/>
      <c r="H34" s="79"/>
      <c r="I34" s="25"/>
      <c r="J34" s="49"/>
      <c r="K34" s="60"/>
      <c r="M34" s="42"/>
      <c r="N34" s="24"/>
    </row>
    <row r="35" spans="1:14" x14ac:dyDescent="0.25">
      <c r="A35" s="49"/>
      <c r="B35" s="49"/>
      <c r="C35" s="49"/>
      <c r="D35" s="63"/>
      <c r="E35" s="49"/>
      <c r="F35" s="49"/>
      <c r="G35" s="49"/>
      <c r="H35" s="79"/>
      <c r="I35" s="25"/>
      <c r="J35" s="49"/>
      <c r="K35" s="60"/>
      <c r="M35" s="42"/>
      <c r="N35" s="24"/>
    </row>
    <row r="36" spans="1:14" x14ac:dyDescent="0.25">
      <c r="A36" s="49"/>
      <c r="B36" s="49"/>
      <c r="C36" s="49"/>
      <c r="D36" s="63"/>
      <c r="E36" s="49"/>
      <c r="F36" s="49"/>
      <c r="G36" s="49"/>
      <c r="H36" s="79"/>
      <c r="I36" s="25"/>
      <c r="J36" s="49"/>
      <c r="K36" s="60"/>
      <c r="M36" s="42"/>
      <c r="N36" s="24"/>
    </row>
    <row r="37" spans="1:14" x14ac:dyDescent="0.25">
      <c r="A37" s="49"/>
      <c r="B37" s="49"/>
      <c r="C37" s="49"/>
      <c r="D37" s="63"/>
      <c r="E37" s="49"/>
      <c r="F37" s="49"/>
      <c r="G37" s="49"/>
      <c r="H37" s="79" t="str">
        <f t="shared" ref="H37:H42" si="0">IF(D37&lt;&gt;0,VLOOKUP(D37,PRANCHAS,2,TRUE),"")</f>
        <v/>
      </c>
      <c r="I37" s="25"/>
      <c r="J37" s="49"/>
      <c r="K37" s="60"/>
      <c r="M37" s="42"/>
      <c r="N37" s="24"/>
    </row>
    <row r="38" spans="1:14" x14ac:dyDescent="0.25">
      <c r="A38" s="49"/>
      <c r="B38" s="49"/>
      <c r="C38" s="49"/>
      <c r="D38" s="63"/>
      <c r="E38" s="49"/>
      <c r="F38" s="49"/>
      <c r="G38" s="49"/>
      <c r="H38" s="79" t="str">
        <f t="shared" si="0"/>
        <v/>
      </c>
      <c r="I38" s="25"/>
      <c r="J38" s="49"/>
      <c r="K38" s="60"/>
      <c r="M38" s="42"/>
      <c r="N38" s="24"/>
    </row>
    <row r="39" spans="1:14" x14ac:dyDescent="0.25">
      <c r="A39" s="49"/>
      <c r="B39" s="49"/>
      <c r="C39" s="49"/>
      <c r="D39" s="63"/>
      <c r="E39" s="49"/>
      <c r="F39" s="49"/>
      <c r="G39" s="49"/>
      <c r="H39" s="79" t="str">
        <f t="shared" si="0"/>
        <v/>
      </c>
      <c r="I39" s="25"/>
      <c r="J39" s="49"/>
      <c r="K39" s="60"/>
      <c r="M39" s="42"/>
      <c r="N39" s="24"/>
    </row>
    <row r="40" spans="1:14" x14ac:dyDescent="0.25">
      <c r="A40" s="49"/>
      <c r="B40" s="49"/>
      <c r="C40" s="49"/>
      <c r="D40" s="63"/>
      <c r="E40" s="40"/>
      <c r="F40" s="40"/>
      <c r="G40" s="40"/>
      <c r="H40" s="79" t="str">
        <f t="shared" si="0"/>
        <v/>
      </c>
      <c r="I40" s="25"/>
      <c r="J40" s="49"/>
      <c r="K40" s="60"/>
      <c r="M40" s="56"/>
      <c r="N40" s="24"/>
    </row>
    <row r="41" spans="1:14" x14ac:dyDescent="0.25">
      <c r="A41" s="49"/>
      <c r="B41" s="49"/>
      <c r="C41" s="49"/>
      <c r="D41" s="63"/>
      <c r="E41" s="40"/>
      <c r="F41" s="40"/>
      <c r="G41" s="40"/>
      <c r="H41" s="79" t="str">
        <f t="shared" si="0"/>
        <v/>
      </c>
      <c r="I41" s="25"/>
      <c r="J41" s="49"/>
      <c r="K41" s="60"/>
      <c r="M41" s="56"/>
      <c r="N41" s="24"/>
    </row>
    <row r="42" spans="1:14" x14ac:dyDescent="0.25">
      <c r="A42" s="49"/>
      <c r="B42" s="49"/>
      <c r="C42" s="49"/>
      <c r="D42" s="63"/>
      <c r="E42" s="49"/>
      <c r="F42" s="49"/>
      <c r="G42" s="49"/>
      <c r="H42" s="79" t="str">
        <f t="shared" si="0"/>
        <v/>
      </c>
      <c r="I42" s="25"/>
      <c r="J42" s="49"/>
      <c r="K42" s="60"/>
      <c r="M42" s="42"/>
      <c r="N42" s="24"/>
    </row>
    <row r="43" spans="1:14" x14ac:dyDescent="0.25">
      <c r="A43" s="49"/>
      <c r="B43" s="49"/>
      <c r="C43" s="49"/>
      <c r="D43" s="63"/>
      <c r="E43" s="49"/>
      <c r="F43" s="49"/>
      <c r="G43" s="49"/>
      <c r="H43" s="79" t="str">
        <f t="shared" ref="H43:H74" si="1">IF(D43&lt;&gt;0,VLOOKUP(D43,PRANCHAS,2,TRUE),"")</f>
        <v/>
      </c>
      <c r="I43" s="25"/>
      <c r="J43" s="49"/>
      <c r="K43" s="60"/>
      <c r="M43" s="42"/>
      <c r="N43" s="24"/>
    </row>
    <row r="44" spans="1:14" x14ac:dyDescent="0.25">
      <c r="A44" s="49"/>
      <c r="B44" s="49"/>
      <c r="C44" s="49"/>
      <c r="D44" s="63"/>
      <c r="E44" s="40"/>
      <c r="F44" s="40"/>
      <c r="G44" s="40"/>
      <c r="H44" s="79" t="str">
        <f t="shared" si="1"/>
        <v/>
      </c>
      <c r="I44" s="25"/>
      <c r="J44" s="49"/>
      <c r="K44" s="60"/>
      <c r="M44" s="56"/>
      <c r="N44" s="24"/>
    </row>
    <row r="45" spans="1:14" x14ac:dyDescent="0.25">
      <c r="A45" s="49"/>
      <c r="B45" s="49"/>
      <c r="C45" s="49"/>
      <c r="D45" s="63"/>
      <c r="E45" s="40"/>
      <c r="F45" s="40"/>
      <c r="G45" s="40"/>
      <c r="H45" s="79" t="str">
        <f t="shared" si="1"/>
        <v/>
      </c>
      <c r="I45" s="25"/>
      <c r="J45" s="49"/>
      <c r="K45" s="60"/>
      <c r="M45" s="56"/>
      <c r="N45" s="24"/>
    </row>
    <row r="46" spans="1:14" x14ac:dyDescent="0.25">
      <c r="A46" s="49"/>
      <c r="B46" s="49"/>
      <c r="C46" s="49"/>
      <c r="D46" s="63"/>
      <c r="E46" s="49"/>
      <c r="F46" s="49"/>
      <c r="G46" s="49"/>
      <c r="H46" s="79" t="str">
        <f t="shared" si="1"/>
        <v/>
      </c>
      <c r="I46" s="25"/>
      <c r="J46" s="49"/>
      <c r="K46" s="60"/>
      <c r="M46" s="42"/>
      <c r="N46" s="24"/>
    </row>
    <row r="47" spans="1:14" x14ac:dyDescent="0.25">
      <c r="A47" s="49"/>
      <c r="B47" s="49"/>
      <c r="C47" s="49"/>
      <c r="D47" s="63"/>
      <c r="E47" s="49"/>
      <c r="F47" s="49"/>
      <c r="G47" s="49"/>
      <c r="H47" s="79" t="str">
        <f t="shared" si="1"/>
        <v/>
      </c>
      <c r="I47" s="25"/>
      <c r="J47" s="49"/>
      <c r="K47" s="60"/>
      <c r="M47" s="42"/>
      <c r="N47" s="24"/>
    </row>
    <row r="48" spans="1:14" x14ac:dyDescent="0.25">
      <c r="A48" s="49"/>
      <c r="B48" s="49"/>
      <c r="C48" s="49"/>
      <c r="D48" s="63"/>
      <c r="E48" s="49"/>
      <c r="F48" s="49"/>
      <c r="G48" s="49"/>
      <c r="H48" s="79" t="str">
        <f t="shared" si="1"/>
        <v/>
      </c>
      <c r="I48" s="25"/>
      <c r="J48" s="49"/>
      <c r="K48" s="60"/>
      <c r="M48" s="42"/>
      <c r="N48" s="24"/>
    </row>
    <row r="49" spans="1:14" x14ac:dyDescent="0.25">
      <c r="A49" s="49"/>
      <c r="B49" s="49"/>
      <c r="C49" s="49"/>
      <c r="D49" s="63"/>
      <c r="E49" s="40"/>
      <c r="F49" s="40"/>
      <c r="G49" s="40"/>
      <c r="H49" s="79" t="str">
        <f t="shared" si="1"/>
        <v/>
      </c>
      <c r="I49" s="25"/>
      <c r="J49" s="49"/>
      <c r="K49" s="60"/>
      <c r="M49" s="56"/>
      <c r="N49" s="24"/>
    </row>
    <row r="50" spans="1:14" x14ac:dyDescent="0.25">
      <c r="A50" s="49"/>
      <c r="B50" s="49"/>
      <c r="C50" s="49"/>
      <c r="D50" s="63"/>
      <c r="E50" s="40"/>
      <c r="F50" s="40"/>
      <c r="G50" s="40"/>
      <c r="H50" s="79" t="str">
        <f t="shared" si="1"/>
        <v/>
      </c>
      <c r="I50" s="25"/>
      <c r="J50" s="49"/>
      <c r="K50" s="60"/>
      <c r="M50" s="56"/>
      <c r="N50" s="24"/>
    </row>
    <row r="51" spans="1:14" x14ac:dyDescent="0.25">
      <c r="A51" s="49"/>
      <c r="B51" s="49"/>
      <c r="C51" s="49"/>
      <c r="D51" s="63"/>
      <c r="E51" s="49"/>
      <c r="F51" s="49"/>
      <c r="G51" s="49"/>
      <c r="H51" s="79" t="str">
        <f t="shared" si="1"/>
        <v/>
      </c>
      <c r="I51" s="25"/>
      <c r="J51" s="49"/>
      <c r="K51" s="60"/>
      <c r="M51" s="42"/>
      <c r="N51" s="24"/>
    </row>
    <row r="52" spans="1:14" x14ac:dyDescent="0.25">
      <c r="A52" s="49"/>
      <c r="B52" s="49"/>
      <c r="C52" s="49"/>
      <c r="D52" s="63"/>
      <c r="E52" s="49"/>
      <c r="F52" s="49"/>
      <c r="G52" s="49"/>
      <c r="H52" s="79" t="str">
        <f t="shared" si="1"/>
        <v/>
      </c>
      <c r="I52" s="25"/>
      <c r="J52" s="49"/>
      <c r="K52" s="60"/>
      <c r="M52" s="42"/>
      <c r="N52" s="24"/>
    </row>
    <row r="53" spans="1:14" x14ac:dyDescent="0.25">
      <c r="A53" s="49"/>
      <c r="B53" s="49"/>
      <c r="C53" s="49"/>
      <c r="D53" s="63"/>
      <c r="E53" s="49"/>
      <c r="F53" s="49"/>
      <c r="G53" s="49"/>
      <c r="H53" s="79" t="str">
        <f t="shared" si="1"/>
        <v/>
      </c>
      <c r="I53" s="25"/>
      <c r="J53" s="49"/>
      <c r="K53" s="60"/>
      <c r="M53" s="42"/>
      <c r="N53" s="24"/>
    </row>
    <row r="54" spans="1:14" x14ac:dyDescent="0.25">
      <c r="A54" s="49"/>
      <c r="B54" s="49"/>
      <c r="C54" s="49"/>
      <c r="D54" s="63"/>
      <c r="E54" s="49"/>
      <c r="F54" s="49"/>
      <c r="G54" s="49"/>
      <c r="H54" s="79" t="str">
        <f t="shared" si="1"/>
        <v/>
      </c>
      <c r="I54" s="25"/>
      <c r="J54" s="49"/>
      <c r="K54" s="60"/>
      <c r="M54" s="42"/>
      <c r="N54" s="24"/>
    </row>
    <row r="55" spans="1:14" x14ac:dyDescent="0.25">
      <c r="A55" s="49"/>
      <c r="B55" s="49"/>
      <c r="C55" s="49"/>
      <c r="D55" s="63"/>
      <c r="E55" s="49"/>
      <c r="F55" s="49"/>
      <c r="G55" s="49"/>
      <c r="H55" s="79" t="str">
        <f t="shared" si="1"/>
        <v/>
      </c>
      <c r="I55" s="25"/>
      <c r="J55" s="49"/>
      <c r="K55" s="60"/>
      <c r="M55" s="42"/>
      <c r="N55" s="24"/>
    </row>
    <row r="56" spans="1:14" x14ac:dyDescent="0.25">
      <c r="A56" s="49"/>
      <c r="B56" s="49"/>
      <c r="C56" s="49"/>
      <c r="D56" s="63"/>
      <c r="E56" s="49"/>
      <c r="F56" s="49"/>
      <c r="G56" s="49"/>
      <c r="H56" s="79" t="str">
        <f t="shared" si="1"/>
        <v/>
      </c>
      <c r="I56" s="25"/>
      <c r="J56" s="49"/>
      <c r="K56" s="60"/>
      <c r="M56" s="42"/>
      <c r="N56" s="24"/>
    </row>
    <row r="57" spans="1:14" x14ac:dyDescent="0.25">
      <c r="A57" s="49"/>
      <c r="B57" s="49"/>
      <c r="C57" s="49"/>
      <c r="D57" s="63"/>
      <c r="E57" s="49"/>
      <c r="F57" s="49"/>
      <c r="G57" s="49"/>
      <c r="H57" s="79" t="str">
        <f t="shared" si="1"/>
        <v/>
      </c>
      <c r="I57" s="25"/>
      <c r="J57" s="49"/>
      <c r="K57" s="60"/>
      <c r="M57" s="42"/>
      <c r="N57" s="24"/>
    </row>
    <row r="58" spans="1:14" x14ac:dyDescent="0.25">
      <c r="A58" s="49"/>
      <c r="B58" s="49"/>
      <c r="C58" s="49"/>
      <c r="D58" s="63"/>
      <c r="E58" s="40"/>
      <c r="F58" s="40"/>
      <c r="G58" s="40"/>
      <c r="H58" s="79" t="str">
        <f t="shared" si="1"/>
        <v/>
      </c>
      <c r="I58" s="25"/>
      <c r="J58" s="49"/>
      <c r="K58" s="60"/>
      <c r="M58" s="56"/>
      <c r="N58" s="24"/>
    </row>
    <row r="59" spans="1:14" x14ac:dyDescent="0.25">
      <c r="A59" s="49"/>
      <c r="B59" s="49"/>
      <c r="C59" s="49"/>
      <c r="D59" s="63"/>
      <c r="E59" s="49"/>
      <c r="F59" s="49"/>
      <c r="G59" s="49"/>
      <c r="H59" s="79" t="str">
        <f t="shared" si="1"/>
        <v/>
      </c>
      <c r="I59" s="25"/>
      <c r="J59" s="49"/>
      <c r="K59" s="60"/>
      <c r="M59" s="42"/>
      <c r="N59" s="24"/>
    </row>
    <row r="60" spans="1:14" x14ac:dyDescent="0.25">
      <c r="A60" s="49"/>
      <c r="B60" s="49"/>
      <c r="C60" s="49"/>
      <c r="D60" s="63"/>
      <c r="E60" s="49"/>
      <c r="F60" s="49"/>
      <c r="G60" s="49"/>
      <c r="H60" s="79" t="str">
        <f t="shared" si="1"/>
        <v/>
      </c>
      <c r="I60" s="25"/>
      <c r="J60" s="49"/>
      <c r="K60" s="60"/>
      <c r="M60" s="42"/>
      <c r="N60" s="24"/>
    </row>
    <row r="61" spans="1:14" x14ac:dyDescent="0.25">
      <c r="A61" s="49"/>
      <c r="B61" s="49"/>
      <c r="C61" s="49"/>
      <c r="D61" s="63"/>
      <c r="E61" s="49"/>
      <c r="F61" s="49"/>
      <c r="G61" s="49"/>
      <c r="H61" s="79" t="str">
        <f t="shared" si="1"/>
        <v/>
      </c>
      <c r="I61" s="25"/>
      <c r="J61" s="49"/>
      <c r="K61" s="60"/>
      <c r="M61" s="42"/>
      <c r="N61" s="24"/>
    </row>
    <row r="62" spans="1:14" x14ac:dyDescent="0.25">
      <c r="A62" s="49"/>
      <c r="B62" s="49"/>
      <c r="C62" s="49"/>
      <c r="D62" s="63"/>
      <c r="E62" s="40"/>
      <c r="F62" s="40"/>
      <c r="G62" s="40"/>
      <c r="H62" s="79" t="str">
        <f t="shared" si="1"/>
        <v/>
      </c>
      <c r="I62" s="25"/>
      <c r="J62" s="49"/>
      <c r="K62" s="60"/>
      <c r="M62" s="56"/>
      <c r="N62" s="24"/>
    </row>
    <row r="63" spans="1:14" x14ac:dyDescent="0.25">
      <c r="A63" s="49"/>
      <c r="B63" s="49"/>
      <c r="C63" s="49"/>
      <c r="D63" s="63"/>
      <c r="E63" s="40"/>
      <c r="F63" s="40"/>
      <c r="G63" s="40"/>
      <c r="H63" s="79" t="str">
        <f t="shared" si="1"/>
        <v/>
      </c>
      <c r="I63" s="25"/>
      <c r="J63" s="49"/>
      <c r="K63" s="60"/>
      <c r="M63" s="56"/>
      <c r="N63" s="24"/>
    </row>
    <row r="64" spans="1:14" x14ac:dyDescent="0.25">
      <c r="A64" s="49"/>
      <c r="B64" s="49"/>
      <c r="C64" s="49"/>
      <c r="D64" s="63"/>
      <c r="E64" s="40"/>
      <c r="F64" s="40"/>
      <c r="G64" s="40"/>
      <c r="H64" s="79" t="str">
        <f t="shared" si="1"/>
        <v/>
      </c>
      <c r="I64" s="25"/>
      <c r="J64" s="49"/>
      <c r="K64" s="60"/>
      <c r="M64" s="56"/>
      <c r="N64" s="24"/>
    </row>
    <row r="65" spans="1:14" x14ac:dyDescent="0.25">
      <c r="A65" s="49"/>
      <c r="B65" s="49"/>
      <c r="C65" s="49"/>
      <c r="D65" s="63"/>
      <c r="E65" s="49"/>
      <c r="F65" s="49"/>
      <c r="G65" s="49"/>
      <c r="H65" s="79" t="str">
        <f t="shared" si="1"/>
        <v/>
      </c>
      <c r="I65" s="25"/>
      <c r="J65" s="49"/>
      <c r="K65" s="60"/>
      <c r="M65" s="42"/>
      <c r="N65" s="24"/>
    </row>
    <row r="66" spans="1:14" x14ac:dyDescent="0.25">
      <c r="A66" s="49"/>
      <c r="B66" s="49"/>
      <c r="C66" s="49"/>
      <c r="D66" s="63"/>
      <c r="E66" s="49"/>
      <c r="F66" s="49"/>
      <c r="G66" s="49"/>
      <c r="H66" s="79" t="str">
        <f t="shared" si="1"/>
        <v/>
      </c>
      <c r="I66" s="25"/>
      <c r="J66" s="49"/>
      <c r="K66" s="60"/>
      <c r="M66" s="42"/>
      <c r="N66" s="24"/>
    </row>
    <row r="67" spans="1:14" x14ac:dyDescent="0.25">
      <c r="A67" s="49"/>
      <c r="B67" s="49"/>
      <c r="C67" s="49"/>
      <c r="D67" s="63"/>
      <c r="E67" s="49"/>
      <c r="F67" s="49"/>
      <c r="G67" s="49"/>
      <c r="H67" s="79" t="str">
        <f t="shared" si="1"/>
        <v/>
      </c>
      <c r="I67" s="25"/>
      <c r="J67" s="49"/>
      <c r="K67" s="60"/>
      <c r="M67" s="42"/>
      <c r="N67" s="24"/>
    </row>
    <row r="68" spans="1:14" x14ac:dyDescent="0.25">
      <c r="A68" s="49"/>
      <c r="B68" s="49"/>
      <c r="C68" s="49"/>
      <c r="D68" s="63"/>
      <c r="E68" s="49"/>
      <c r="F68" s="49"/>
      <c r="G68" s="49"/>
      <c r="H68" s="79" t="str">
        <f t="shared" si="1"/>
        <v/>
      </c>
      <c r="I68" s="25"/>
      <c r="J68" s="49"/>
      <c r="K68" s="60"/>
      <c r="M68" s="42"/>
      <c r="N68" s="24"/>
    </row>
    <row r="69" spans="1:14" x14ac:dyDescent="0.25">
      <c r="A69" s="49"/>
      <c r="B69" s="49"/>
      <c r="C69" s="49"/>
      <c r="D69" s="63"/>
      <c r="E69" s="49"/>
      <c r="F69" s="49"/>
      <c r="G69" s="49"/>
      <c r="H69" s="79" t="str">
        <f t="shared" si="1"/>
        <v/>
      </c>
      <c r="I69" s="25"/>
      <c r="J69" s="49"/>
      <c r="K69" s="60"/>
      <c r="M69" s="42"/>
      <c r="N69" s="24"/>
    </row>
    <row r="70" spans="1:14" x14ac:dyDescent="0.25">
      <c r="A70" s="49"/>
      <c r="B70" s="49"/>
      <c r="C70" s="49"/>
      <c r="D70" s="63"/>
      <c r="E70" s="49"/>
      <c r="F70" s="49"/>
      <c r="G70" s="49"/>
      <c r="H70" s="79" t="str">
        <f t="shared" si="1"/>
        <v/>
      </c>
      <c r="I70" s="25"/>
      <c r="J70" s="49"/>
      <c r="K70" s="60"/>
      <c r="M70" s="42"/>
      <c r="N70" s="24"/>
    </row>
    <row r="71" spans="1:14" x14ac:dyDescent="0.25">
      <c r="A71" s="49"/>
      <c r="B71" s="49"/>
      <c r="C71" s="49"/>
      <c r="D71" s="63"/>
      <c r="E71" s="49"/>
      <c r="F71" s="49"/>
      <c r="G71" s="49"/>
      <c r="H71" s="79" t="str">
        <f t="shared" si="1"/>
        <v/>
      </c>
      <c r="I71" s="25"/>
      <c r="J71" s="49"/>
      <c r="K71" s="60"/>
      <c r="M71" s="42"/>
      <c r="N71" s="24"/>
    </row>
    <row r="72" spans="1:14" x14ac:dyDescent="0.25">
      <c r="A72" s="49"/>
      <c r="B72" s="49"/>
      <c r="C72" s="49"/>
      <c r="D72" s="63"/>
      <c r="E72" s="49"/>
      <c r="F72" s="49"/>
      <c r="G72" s="49"/>
      <c r="H72" s="79" t="str">
        <f t="shared" si="1"/>
        <v/>
      </c>
      <c r="I72" s="25"/>
      <c r="J72" s="49"/>
      <c r="K72" s="60"/>
      <c r="M72" s="42"/>
      <c r="N72" s="24"/>
    </row>
    <row r="73" spans="1:14" x14ac:dyDescent="0.25">
      <c r="A73" s="49"/>
      <c r="B73" s="49"/>
      <c r="C73" s="49"/>
      <c r="D73" s="63"/>
      <c r="E73" s="49"/>
      <c r="F73" s="49"/>
      <c r="G73" s="49"/>
      <c r="H73" s="79" t="str">
        <f t="shared" si="1"/>
        <v/>
      </c>
      <c r="I73" s="25"/>
      <c r="J73" s="49"/>
      <c r="K73" s="60"/>
      <c r="M73" s="42"/>
      <c r="N73" s="24"/>
    </row>
    <row r="74" spans="1:14" x14ac:dyDescent="0.25">
      <c r="A74" s="49"/>
      <c r="B74" s="49"/>
      <c r="C74" s="49"/>
      <c r="D74" s="63"/>
      <c r="E74" s="49"/>
      <c r="F74" s="49"/>
      <c r="G74" s="49"/>
      <c r="H74" s="79" t="str">
        <f t="shared" si="1"/>
        <v/>
      </c>
      <c r="I74" s="25"/>
      <c r="J74" s="49"/>
      <c r="K74" s="60"/>
      <c r="M74" s="42"/>
      <c r="N74" s="24"/>
    </row>
    <row r="75" spans="1:14" x14ac:dyDescent="0.25">
      <c r="A75" s="49"/>
      <c r="B75" s="49"/>
      <c r="C75" s="49"/>
      <c r="D75" s="63"/>
      <c r="E75" s="49"/>
      <c r="F75" s="49"/>
      <c r="G75" s="49"/>
      <c r="H75" s="79" t="str">
        <f t="shared" ref="H75:H106" si="2">IF(D75&lt;&gt;0,VLOOKUP(D75,PRANCHAS,2,TRUE),"")</f>
        <v/>
      </c>
      <c r="I75" s="25"/>
      <c r="J75" s="49"/>
      <c r="K75" s="60"/>
      <c r="M75" s="42"/>
      <c r="N75" s="24"/>
    </row>
    <row r="76" spans="1:14" x14ac:dyDescent="0.25">
      <c r="A76" s="49"/>
      <c r="B76" s="49"/>
      <c r="C76" s="49"/>
      <c r="D76" s="63"/>
      <c r="E76" s="40"/>
      <c r="F76" s="40"/>
      <c r="G76" s="40"/>
      <c r="H76" s="79" t="str">
        <f t="shared" si="2"/>
        <v/>
      </c>
      <c r="I76" s="25"/>
      <c r="J76" s="49"/>
      <c r="K76" s="60"/>
      <c r="M76" s="56"/>
      <c r="N76" s="24"/>
    </row>
    <row r="77" spans="1:14" x14ac:dyDescent="0.25">
      <c r="A77" s="49"/>
      <c r="B77" s="49"/>
      <c r="C77" s="49"/>
      <c r="D77" s="63"/>
      <c r="E77" s="49"/>
      <c r="F77" s="49"/>
      <c r="G77" s="49"/>
      <c r="H77" s="79" t="str">
        <f t="shared" si="2"/>
        <v/>
      </c>
      <c r="I77" s="25"/>
      <c r="J77" s="49"/>
      <c r="K77" s="60"/>
      <c r="M77" s="42"/>
      <c r="N77" s="24"/>
    </row>
    <row r="78" spans="1:14" x14ac:dyDescent="0.25">
      <c r="A78" s="49"/>
      <c r="B78" s="49"/>
      <c r="C78" s="49"/>
      <c r="D78" s="63"/>
      <c r="E78" s="49"/>
      <c r="F78" s="49"/>
      <c r="G78" s="49"/>
      <c r="H78" s="79" t="str">
        <f t="shared" si="2"/>
        <v/>
      </c>
      <c r="I78" s="25"/>
      <c r="J78" s="49"/>
      <c r="K78" s="60"/>
      <c r="M78" s="42"/>
      <c r="N78" s="24"/>
    </row>
    <row r="79" spans="1:14" x14ac:dyDescent="0.25">
      <c r="A79" s="49"/>
      <c r="B79" s="49"/>
      <c r="C79" s="49"/>
      <c r="D79" s="63"/>
      <c r="E79" s="49"/>
      <c r="F79" s="49"/>
      <c r="G79" s="49"/>
      <c r="H79" s="79" t="str">
        <f t="shared" si="2"/>
        <v/>
      </c>
      <c r="I79" s="25"/>
      <c r="J79" s="49"/>
      <c r="K79" s="60"/>
      <c r="M79" s="42"/>
      <c r="N79" s="24"/>
    </row>
    <row r="80" spans="1:14" x14ac:dyDescent="0.25">
      <c r="A80" s="49"/>
      <c r="B80" s="49"/>
      <c r="C80" s="49"/>
      <c r="D80" s="63"/>
      <c r="E80" s="49"/>
      <c r="F80" s="49"/>
      <c r="G80" s="49"/>
      <c r="H80" s="79" t="str">
        <f t="shared" si="2"/>
        <v/>
      </c>
      <c r="I80" s="25"/>
      <c r="J80" s="49"/>
      <c r="K80" s="60"/>
      <c r="M80" s="42"/>
      <c r="N80" s="24"/>
    </row>
    <row r="81" spans="1:14" x14ac:dyDescent="0.25">
      <c r="A81" s="49"/>
      <c r="B81" s="49"/>
      <c r="C81" s="49"/>
      <c r="D81" s="63"/>
      <c r="E81" s="49"/>
      <c r="F81" s="49"/>
      <c r="G81" s="49"/>
      <c r="H81" s="79" t="str">
        <f t="shared" si="2"/>
        <v/>
      </c>
      <c r="I81" s="25"/>
      <c r="J81" s="49"/>
      <c r="K81" s="60"/>
      <c r="M81" s="42"/>
      <c r="N81" s="24"/>
    </row>
    <row r="82" spans="1:14" x14ac:dyDescent="0.25">
      <c r="A82" s="49"/>
      <c r="B82" s="49"/>
      <c r="C82" s="49"/>
      <c r="D82" s="63"/>
      <c r="E82" s="49"/>
      <c r="F82" s="49"/>
      <c r="G82" s="49"/>
      <c r="H82" s="79" t="str">
        <f t="shared" si="2"/>
        <v/>
      </c>
      <c r="I82" s="25"/>
      <c r="J82" s="49"/>
      <c r="K82" s="60"/>
      <c r="M82" s="42"/>
      <c r="N82" s="24"/>
    </row>
    <row r="83" spans="1:14" x14ac:dyDescent="0.25">
      <c r="A83" s="49"/>
      <c r="B83" s="49"/>
      <c r="C83" s="49"/>
      <c r="D83" s="63"/>
      <c r="E83" s="49"/>
      <c r="F83" s="49"/>
      <c r="G83" s="49"/>
      <c r="H83" s="79" t="str">
        <f t="shared" si="2"/>
        <v/>
      </c>
      <c r="I83" s="25"/>
      <c r="J83" s="49"/>
      <c r="K83" s="60"/>
      <c r="M83" s="42"/>
      <c r="N83" s="24"/>
    </row>
    <row r="84" spans="1:14" x14ac:dyDescent="0.25">
      <c r="A84" s="49"/>
      <c r="B84" s="49"/>
      <c r="C84" s="49"/>
      <c r="D84" s="63"/>
      <c r="E84" s="49"/>
      <c r="F84" s="49"/>
      <c r="G84" s="49"/>
      <c r="H84" s="79" t="str">
        <f t="shared" si="2"/>
        <v/>
      </c>
      <c r="I84" s="25"/>
      <c r="J84" s="49"/>
      <c r="K84" s="60"/>
      <c r="M84" s="42"/>
      <c r="N84" s="24"/>
    </row>
    <row r="85" spans="1:14" x14ac:dyDescent="0.25">
      <c r="A85" s="49"/>
      <c r="B85" s="49"/>
      <c r="C85" s="49"/>
      <c r="D85" s="63"/>
      <c r="E85" s="40"/>
      <c r="F85" s="40"/>
      <c r="G85" s="40"/>
      <c r="H85" s="79" t="str">
        <f t="shared" si="2"/>
        <v/>
      </c>
      <c r="I85" s="25"/>
      <c r="J85" s="49"/>
      <c r="K85" s="60"/>
      <c r="M85" s="56"/>
      <c r="N85" s="24"/>
    </row>
    <row r="86" spans="1:14" x14ac:dyDescent="0.25">
      <c r="A86" s="49"/>
      <c r="B86" s="49"/>
      <c r="C86" s="49"/>
      <c r="D86" s="63"/>
      <c r="E86" s="49"/>
      <c r="F86" s="49"/>
      <c r="G86" s="49"/>
      <c r="H86" s="79" t="str">
        <f t="shared" si="2"/>
        <v/>
      </c>
      <c r="I86" s="25"/>
      <c r="J86" s="49"/>
      <c r="K86" s="60"/>
      <c r="M86" s="42"/>
      <c r="N86" s="24"/>
    </row>
    <row r="87" spans="1:14" x14ac:dyDescent="0.25">
      <c r="A87" s="49"/>
      <c r="B87" s="49"/>
      <c r="C87" s="49"/>
      <c r="D87" s="63"/>
      <c r="E87" s="49"/>
      <c r="F87" s="49"/>
      <c r="G87" s="49"/>
      <c r="H87" s="79" t="str">
        <f t="shared" si="2"/>
        <v/>
      </c>
      <c r="I87" s="25"/>
      <c r="J87" s="49"/>
      <c r="K87" s="60"/>
      <c r="M87" s="42"/>
      <c r="N87" s="24"/>
    </row>
    <row r="88" spans="1:14" x14ac:dyDescent="0.25">
      <c r="A88" s="49"/>
      <c r="B88" s="49"/>
      <c r="C88" s="49"/>
      <c r="D88" s="63"/>
      <c r="E88" s="49"/>
      <c r="F88" s="49"/>
      <c r="G88" s="49"/>
      <c r="H88" s="79" t="str">
        <f t="shared" si="2"/>
        <v/>
      </c>
      <c r="I88" s="25"/>
      <c r="J88" s="49"/>
      <c r="K88" s="60"/>
      <c r="M88" s="42"/>
      <c r="N88" s="24"/>
    </row>
    <row r="89" spans="1:14" x14ac:dyDescent="0.25">
      <c r="A89" s="49"/>
      <c r="B89" s="49"/>
      <c r="C89" s="49"/>
      <c r="D89" s="63"/>
      <c r="E89" s="49"/>
      <c r="F89" s="49"/>
      <c r="G89" s="49"/>
      <c r="H89" s="79" t="str">
        <f t="shared" si="2"/>
        <v/>
      </c>
      <c r="I89" s="25"/>
      <c r="J89" s="49"/>
      <c r="K89" s="60"/>
      <c r="M89" s="42"/>
      <c r="N89" s="24"/>
    </row>
    <row r="90" spans="1:14" x14ac:dyDescent="0.25">
      <c r="A90" s="49"/>
      <c r="B90" s="49"/>
      <c r="C90" s="49"/>
      <c r="D90" s="63"/>
      <c r="E90" s="49"/>
      <c r="F90" s="49"/>
      <c r="G90" s="49"/>
      <c r="H90" s="79" t="str">
        <f t="shared" si="2"/>
        <v/>
      </c>
      <c r="I90" s="25"/>
      <c r="J90" s="49"/>
      <c r="K90" s="60"/>
      <c r="M90" s="42"/>
      <c r="N90" s="24"/>
    </row>
    <row r="91" spans="1:14" x14ac:dyDescent="0.25">
      <c r="A91" s="49"/>
      <c r="B91" s="49"/>
      <c r="C91" s="49"/>
      <c r="D91" s="63"/>
      <c r="E91" s="49"/>
      <c r="F91" s="49"/>
      <c r="G91" s="49"/>
      <c r="H91" s="79" t="str">
        <f t="shared" si="2"/>
        <v/>
      </c>
      <c r="I91" s="25"/>
      <c r="J91" s="49"/>
      <c r="K91" s="60"/>
      <c r="M91" s="42"/>
      <c r="N91" s="24"/>
    </row>
    <row r="92" spans="1:14" x14ac:dyDescent="0.25">
      <c r="A92" s="49"/>
      <c r="B92" s="49"/>
      <c r="C92" s="49"/>
      <c r="D92" s="63"/>
      <c r="E92" s="49"/>
      <c r="F92" s="49"/>
      <c r="G92" s="49"/>
      <c r="H92" s="79" t="str">
        <f t="shared" si="2"/>
        <v/>
      </c>
      <c r="I92" s="25"/>
      <c r="J92" s="49"/>
      <c r="K92" s="60"/>
      <c r="M92" s="42"/>
      <c r="N92" s="24"/>
    </row>
    <row r="93" spans="1:14" x14ac:dyDescent="0.25">
      <c r="A93" s="49"/>
      <c r="B93" s="49"/>
      <c r="C93" s="49"/>
      <c r="D93" s="63"/>
      <c r="E93" s="49"/>
      <c r="F93" s="49"/>
      <c r="G93" s="49"/>
      <c r="H93" s="79" t="str">
        <f t="shared" si="2"/>
        <v/>
      </c>
      <c r="I93" s="25"/>
      <c r="J93" s="49"/>
      <c r="K93" s="60"/>
      <c r="M93" s="42"/>
      <c r="N93" s="24"/>
    </row>
    <row r="94" spans="1:14" x14ac:dyDescent="0.25">
      <c r="A94" s="49"/>
      <c r="B94" s="49"/>
      <c r="C94" s="49"/>
      <c r="D94" s="63"/>
      <c r="E94" s="49"/>
      <c r="F94" s="49"/>
      <c r="G94" s="49"/>
      <c r="H94" s="79" t="str">
        <f t="shared" si="2"/>
        <v/>
      </c>
      <c r="I94" s="25"/>
      <c r="J94" s="49"/>
      <c r="K94" s="60"/>
      <c r="M94" s="42"/>
      <c r="N94" s="24"/>
    </row>
    <row r="95" spans="1:14" x14ac:dyDescent="0.25">
      <c r="A95" s="49"/>
      <c r="B95" s="49"/>
      <c r="C95" s="49"/>
      <c r="D95" s="63"/>
      <c r="E95" s="40"/>
      <c r="F95" s="40"/>
      <c r="G95" s="40"/>
      <c r="H95" s="79" t="str">
        <f t="shared" si="2"/>
        <v/>
      </c>
      <c r="I95" s="25"/>
      <c r="J95" s="49"/>
      <c r="K95" s="60"/>
      <c r="M95" s="56"/>
      <c r="N95" s="24"/>
    </row>
    <row r="96" spans="1:14" x14ac:dyDescent="0.25">
      <c r="A96" s="49"/>
      <c r="B96" s="49"/>
      <c r="C96" s="49"/>
      <c r="D96" s="63"/>
      <c r="E96" s="40"/>
      <c r="F96" s="40"/>
      <c r="G96" s="40"/>
      <c r="H96" s="79" t="str">
        <f t="shared" si="2"/>
        <v/>
      </c>
      <c r="I96" s="25"/>
      <c r="J96" s="49"/>
      <c r="K96" s="60"/>
      <c r="M96" s="56"/>
      <c r="N96" s="24"/>
    </row>
    <row r="97" spans="1:14" x14ac:dyDescent="0.25">
      <c r="A97" s="49"/>
      <c r="B97" s="49"/>
      <c r="C97" s="49"/>
      <c r="D97" s="63"/>
      <c r="E97" s="49"/>
      <c r="F97" s="49"/>
      <c r="G97" s="49"/>
      <c r="H97" s="79" t="str">
        <f t="shared" si="2"/>
        <v/>
      </c>
      <c r="I97" s="25"/>
      <c r="J97" s="49"/>
      <c r="K97" s="60"/>
      <c r="M97" s="42"/>
      <c r="N97" s="24"/>
    </row>
    <row r="98" spans="1:14" x14ac:dyDescent="0.25">
      <c r="A98" s="49"/>
      <c r="B98" s="49"/>
      <c r="C98" s="49"/>
      <c r="D98" s="63"/>
      <c r="E98" s="49"/>
      <c r="F98" s="49"/>
      <c r="G98" s="49"/>
      <c r="H98" s="79" t="str">
        <f t="shared" si="2"/>
        <v/>
      </c>
      <c r="I98" s="25"/>
      <c r="J98" s="49"/>
      <c r="K98" s="60"/>
      <c r="M98" s="42"/>
      <c r="N98" s="24"/>
    </row>
    <row r="99" spans="1:14" x14ac:dyDescent="0.25">
      <c r="H99" s="79" t="str">
        <f t="shared" si="2"/>
        <v/>
      </c>
      <c r="M99" s="42"/>
    </row>
    <row r="100" spans="1:14" x14ac:dyDescent="0.25">
      <c r="H100" s="79" t="str">
        <f t="shared" si="2"/>
        <v/>
      </c>
      <c r="M100" s="42"/>
    </row>
    <row r="101" spans="1:14" x14ac:dyDescent="0.25">
      <c r="H101" s="79" t="str">
        <f t="shared" si="2"/>
        <v/>
      </c>
      <c r="M101" s="42"/>
    </row>
    <row r="102" spans="1:14" x14ac:dyDescent="0.25">
      <c r="H102" s="79" t="str">
        <f t="shared" si="2"/>
        <v/>
      </c>
    </row>
    <row r="103" spans="1:14" x14ac:dyDescent="0.25">
      <c r="H103" s="79" t="str">
        <f t="shared" si="2"/>
        <v/>
      </c>
    </row>
    <row r="104" spans="1:14" x14ac:dyDescent="0.25">
      <c r="H104" s="79" t="str">
        <f t="shared" si="2"/>
        <v/>
      </c>
    </row>
    <row r="105" spans="1:14" x14ac:dyDescent="0.25">
      <c r="H105" s="79" t="str">
        <f t="shared" si="2"/>
        <v/>
      </c>
    </row>
    <row r="106" spans="1:14" x14ac:dyDescent="0.25">
      <c r="H106" s="79" t="str">
        <f t="shared" si="2"/>
        <v/>
      </c>
    </row>
    <row r="107" spans="1:14" x14ac:dyDescent="0.25">
      <c r="H107" s="79" t="str">
        <f t="shared" ref="H107:H138" si="3">IF(D107&lt;&gt;0,VLOOKUP(D107,PRANCHAS,2,TRUE),"")</f>
        <v/>
      </c>
    </row>
    <row r="108" spans="1:14" x14ac:dyDescent="0.25">
      <c r="H108" s="79" t="str">
        <f t="shared" si="3"/>
        <v/>
      </c>
    </row>
    <row r="109" spans="1:14" x14ac:dyDescent="0.25">
      <c r="H109" s="79" t="str">
        <f t="shared" si="3"/>
        <v/>
      </c>
    </row>
    <row r="110" spans="1:14" x14ac:dyDescent="0.25">
      <c r="H110" s="79" t="str">
        <f t="shared" si="3"/>
        <v/>
      </c>
    </row>
    <row r="111" spans="1:14" x14ac:dyDescent="0.25">
      <c r="H111" s="79" t="str">
        <f t="shared" si="3"/>
        <v/>
      </c>
    </row>
    <row r="112" spans="1:14" x14ac:dyDescent="0.25">
      <c r="H112" s="79" t="str">
        <f t="shared" si="3"/>
        <v/>
      </c>
    </row>
    <row r="113" spans="8:8" x14ac:dyDescent="0.25">
      <c r="H113" s="79" t="str">
        <f t="shared" si="3"/>
        <v/>
      </c>
    </row>
    <row r="114" spans="8:8" x14ac:dyDescent="0.25">
      <c r="H114" s="79" t="str">
        <f t="shared" si="3"/>
        <v/>
      </c>
    </row>
    <row r="115" spans="8:8" x14ac:dyDescent="0.25">
      <c r="H115" s="79" t="str">
        <f t="shared" si="3"/>
        <v/>
      </c>
    </row>
    <row r="116" spans="8:8" x14ac:dyDescent="0.25">
      <c r="H116" s="79" t="str">
        <f t="shared" si="3"/>
        <v/>
      </c>
    </row>
    <row r="117" spans="8:8" x14ac:dyDescent="0.25">
      <c r="H117" s="79" t="str">
        <f t="shared" si="3"/>
        <v/>
      </c>
    </row>
    <row r="118" spans="8:8" x14ac:dyDescent="0.25">
      <c r="H118" s="79" t="str">
        <f t="shared" si="3"/>
        <v/>
      </c>
    </row>
    <row r="119" spans="8:8" x14ac:dyDescent="0.25">
      <c r="H119" s="79" t="str">
        <f t="shared" si="3"/>
        <v/>
      </c>
    </row>
    <row r="120" spans="8:8" x14ac:dyDescent="0.25">
      <c r="H120" s="79" t="str">
        <f t="shared" si="3"/>
        <v/>
      </c>
    </row>
    <row r="121" spans="8:8" x14ac:dyDescent="0.25">
      <c r="H121" s="79" t="str">
        <f t="shared" si="3"/>
        <v/>
      </c>
    </row>
    <row r="122" spans="8:8" x14ac:dyDescent="0.25">
      <c r="H122" s="79" t="str">
        <f t="shared" si="3"/>
        <v/>
      </c>
    </row>
    <row r="123" spans="8:8" x14ac:dyDescent="0.25">
      <c r="H123" s="79" t="str">
        <f t="shared" si="3"/>
        <v/>
      </c>
    </row>
    <row r="124" spans="8:8" x14ac:dyDescent="0.25">
      <c r="H124" s="79" t="str">
        <f t="shared" si="3"/>
        <v/>
      </c>
    </row>
    <row r="125" spans="8:8" x14ac:dyDescent="0.25">
      <c r="H125" s="79" t="str">
        <f t="shared" si="3"/>
        <v/>
      </c>
    </row>
    <row r="126" spans="8:8" x14ac:dyDescent="0.25">
      <c r="H126" s="79" t="str">
        <f t="shared" si="3"/>
        <v/>
      </c>
    </row>
    <row r="127" spans="8:8" x14ac:dyDescent="0.25">
      <c r="H127" s="79" t="str">
        <f t="shared" si="3"/>
        <v/>
      </c>
    </row>
    <row r="128" spans="8:8" x14ac:dyDescent="0.25">
      <c r="H128" s="79" t="str">
        <f t="shared" si="3"/>
        <v/>
      </c>
    </row>
    <row r="129" spans="8:8" x14ac:dyDescent="0.25">
      <c r="H129" s="79" t="str">
        <f t="shared" si="3"/>
        <v/>
      </c>
    </row>
    <row r="130" spans="8:8" x14ac:dyDescent="0.25">
      <c r="H130" s="79" t="str">
        <f t="shared" si="3"/>
        <v/>
      </c>
    </row>
    <row r="131" spans="8:8" x14ac:dyDescent="0.25">
      <c r="H131" s="79" t="str">
        <f t="shared" si="3"/>
        <v/>
      </c>
    </row>
    <row r="132" spans="8:8" x14ac:dyDescent="0.25">
      <c r="H132" s="79" t="str">
        <f t="shared" si="3"/>
        <v/>
      </c>
    </row>
    <row r="133" spans="8:8" x14ac:dyDescent="0.25">
      <c r="H133" s="79" t="str">
        <f t="shared" si="3"/>
        <v/>
      </c>
    </row>
    <row r="134" spans="8:8" x14ac:dyDescent="0.25">
      <c r="H134" s="79" t="str">
        <f t="shared" si="3"/>
        <v/>
      </c>
    </row>
    <row r="135" spans="8:8" x14ac:dyDescent="0.25">
      <c r="H135" s="79" t="str">
        <f t="shared" si="3"/>
        <v/>
      </c>
    </row>
    <row r="136" spans="8:8" x14ac:dyDescent="0.25">
      <c r="H136" s="79" t="str">
        <f t="shared" si="3"/>
        <v/>
      </c>
    </row>
    <row r="137" spans="8:8" x14ac:dyDescent="0.25">
      <c r="H137" s="79" t="str">
        <f t="shared" si="3"/>
        <v/>
      </c>
    </row>
    <row r="138" spans="8:8" x14ac:dyDescent="0.25">
      <c r="H138" s="79" t="str">
        <f t="shared" si="3"/>
        <v/>
      </c>
    </row>
    <row r="139" spans="8:8" x14ac:dyDescent="0.25">
      <c r="H139" s="79" t="str">
        <f t="shared" ref="H139:H170" si="4">IF(D139&lt;&gt;0,VLOOKUP(D139,PRANCHAS,2,TRUE),"")</f>
        <v/>
      </c>
    </row>
    <row r="140" spans="8:8" x14ac:dyDescent="0.25">
      <c r="H140" s="79" t="str">
        <f t="shared" si="4"/>
        <v/>
      </c>
    </row>
    <row r="141" spans="8:8" x14ac:dyDescent="0.25">
      <c r="H141" s="79" t="str">
        <f t="shared" si="4"/>
        <v/>
      </c>
    </row>
    <row r="142" spans="8:8" x14ac:dyDescent="0.25">
      <c r="H142" s="79" t="str">
        <f t="shared" si="4"/>
        <v/>
      </c>
    </row>
    <row r="143" spans="8:8" x14ac:dyDescent="0.25">
      <c r="H143" s="79" t="str">
        <f t="shared" si="4"/>
        <v/>
      </c>
    </row>
    <row r="144" spans="8:8" x14ac:dyDescent="0.25">
      <c r="H144" s="79" t="str">
        <f t="shared" si="4"/>
        <v/>
      </c>
    </row>
    <row r="145" spans="8:8" x14ac:dyDescent="0.25">
      <c r="H145" s="79" t="str">
        <f t="shared" si="4"/>
        <v/>
      </c>
    </row>
    <row r="146" spans="8:8" x14ac:dyDescent="0.25">
      <c r="H146" s="79" t="str">
        <f t="shared" si="4"/>
        <v/>
      </c>
    </row>
    <row r="147" spans="8:8" x14ac:dyDescent="0.25">
      <c r="H147" s="79" t="str">
        <f t="shared" si="4"/>
        <v/>
      </c>
    </row>
    <row r="148" spans="8:8" x14ac:dyDescent="0.25">
      <c r="H148" s="79" t="str">
        <f t="shared" si="4"/>
        <v/>
      </c>
    </row>
    <row r="149" spans="8:8" x14ac:dyDescent="0.25">
      <c r="H149" s="79" t="str">
        <f t="shared" si="4"/>
        <v/>
      </c>
    </row>
    <row r="150" spans="8:8" x14ac:dyDescent="0.25">
      <c r="H150" s="79" t="str">
        <f t="shared" si="4"/>
        <v/>
      </c>
    </row>
    <row r="151" spans="8:8" x14ac:dyDescent="0.25">
      <c r="H151" s="79" t="str">
        <f t="shared" si="4"/>
        <v/>
      </c>
    </row>
    <row r="152" spans="8:8" x14ac:dyDescent="0.25">
      <c r="H152" s="79" t="str">
        <f t="shared" si="4"/>
        <v/>
      </c>
    </row>
    <row r="153" spans="8:8" x14ac:dyDescent="0.25">
      <c r="H153" s="79" t="str">
        <f t="shared" si="4"/>
        <v/>
      </c>
    </row>
    <row r="154" spans="8:8" x14ac:dyDescent="0.25">
      <c r="H154" s="79" t="str">
        <f t="shared" si="4"/>
        <v/>
      </c>
    </row>
    <row r="155" spans="8:8" x14ac:dyDescent="0.25">
      <c r="H155" s="79" t="str">
        <f t="shared" si="4"/>
        <v/>
      </c>
    </row>
    <row r="156" spans="8:8" x14ac:dyDescent="0.25">
      <c r="H156" s="79" t="str">
        <f t="shared" si="4"/>
        <v/>
      </c>
    </row>
    <row r="157" spans="8:8" x14ac:dyDescent="0.25">
      <c r="H157" s="79" t="str">
        <f t="shared" si="4"/>
        <v/>
      </c>
    </row>
    <row r="158" spans="8:8" x14ac:dyDescent="0.25">
      <c r="H158" s="79" t="str">
        <f t="shared" si="4"/>
        <v/>
      </c>
    </row>
    <row r="159" spans="8:8" x14ac:dyDescent="0.25">
      <c r="H159" s="79" t="str">
        <f t="shared" si="4"/>
        <v/>
      </c>
    </row>
    <row r="160" spans="8:8" x14ac:dyDescent="0.25">
      <c r="H160" s="79" t="str">
        <f t="shared" si="4"/>
        <v/>
      </c>
    </row>
    <row r="161" spans="8:8" x14ac:dyDescent="0.25">
      <c r="H161" s="79" t="str">
        <f t="shared" si="4"/>
        <v/>
      </c>
    </row>
    <row r="162" spans="8:8" x14ac:dyDescent="0.25">
      <c r="H162" s="79" t="str">
        <f t="shared" si="4"/>
        <v/>
      </c>
    </row>
    <row r="163" spans="8:8" x14ac:dyDescent="0.25">
      <c r="H163" s="79" t="str">
        <f t="shared" si="4"/>
        <v/>
      </c>
    </row>
    <row r="164" spans="8:8" x14ac:dyDescent="0.25">
      <c r="H164" s="79" t="str">
        <f t="shared" si="4"/>
        <v/>
      </c>
    </row>
    <row r="165" spans="8:8" x14ac:dyDescent="0.25">
      <c r="H165" s="79" t="str">
        <f t="shared" si="4"/>
        <v/>
      </c>
    </row>
    <row r="166" spans="8:8" x14ac:dyDescent="0.25">
      <c r="H166" s="79" t="str">
        <f t="shared" si="4"/>
        <v/>
      </c>
    </row>
    <row r="167" spans="8:8" x14ac:dyDescent="0.25">
      <c r="H167" s="79" t="str">
        <f t="shared" si="4"/>
        <v/>
      </c>
    </row>
    <row r="168" spans="8:8" x14ac:dyDescent="0.25">
      <c r="H168" s="79" t="str">
        <f t="shared" si="4"/>
        <v/>
      </c>
    </row>
    <row r="169" spans="8:8" x14ac:dyDescent="0.25">
      <c r="H169" s="79" t="str">
        <f t="shared" si="4"/>
        <v/>
      </c>
    </row>
    <row r="170" spans="8:8" x14ac:dyDescent="0.25">
      <c r="H170" s="79" t="str">
        <f t="shared" si="4"/>
        <v/>
      </c>
    </row>
    <row r="171" spans="8:8" x14ac:dyDescent="0.25">
      <c r="H171" s="79" t="str">
        <f t="shared" ref="H171:H202" si="5">IF(D171&lt;&gt;0,VLOOKUP(D171,PRANCHAS,2,TRUE),"")</f>
        <v/>
      </c>
    </row>
    <row r="172" spans="8:8" x14ac:dyDescent="0.25">
      <c r="H172" s="79" t="str">
        <f t="shared" si="5"/>
        <v/>
      </c>
    </row>
    <row r="173" spans="8:8" x14ac:dyDescent="0.25">
      <c r="H173" s="79" t="str">
        <f t="shared" si="5"/>
        <v/>
      </c>
    </row>
    <row r="174" spans="8:8" x14ac:dyDescent="0.25">
      <c r="H174" s="79" t="str">
        <f t="shared" si="5"/>
        <v/>
      </c>
    </row>
    <row r="175" spans="8:8" x14ac:dyDescent="0.25">
      <c r="H175" s="79" t="str">
        <f t="shared" si="5"/>
        <v/>
      </c>
    </row>
    <row r="176" spans="8:8" x14ac:dyDescent="0.25">
      <c r="H176" s="79" t="str">
        <f t="shared" si="5"/>
        <v/>
      </c>
    </row>
    <row r="177" spans="8:8" x14ac:dyDescent="0.25">
      <c r="H177" s="79" t="str">
        <f t="shared" si="5"/>
        <v/>
      </c>
    </row>
    <row r="178" spans="8:8" x14ac:dyDescent="0.25">
      <c r="H178" s="79" t="str">
        <f t="shared" si="5"/>
        <v/>
      </c>
    </row>
    <row r="179" spans="8:8" x14ac:dyDescent="0.25">
      <c r="H179" s="79" t="str">
        <f t="shared" si="5"/>
        <v/>
      </c>
    </row>
    <row r="180" spans="8:8" x14ac:dyDescent="0.25">
      <c r="H180" s="79" t="str">
        <f t="shared" si="5"/>
        <v/>
      </c>
    </row>
    <row r="181" spans="8:8" x14ac:dyDescent="0.25">
      <c r="H181" s="79" t="str">
        <f t="shared" si="5"/>
        <v/>
      </c>
    </row>
    <row r="182" spans="8:8" x14ac:dyDescent="0.25">
      <c r="H182" s="79" t="str">
        <f t="shared" si="5"/>
        <v/>
      </c>
    </row>
    <row r="183" spans="8:8" x14ac:dyDescent="0.25">
      <c r="H183" s="79" t="str">
        <f t="shared" si="5"/>
        <v/>
      </c>
    </row>
    <row r="184" spans="8:8" x14ac:dyDescent="0.25">
      <c r="H184" s="79" t="str">
        <f t="shared" si="5"/>
        <v/>
      </c>
    </row>
    <row r="185" spans="8:8" x14ac:dyDescent="0.25">
      <c r="H185" s="79" t="str">
        <f t="shared" si="5"/>
        <v/>
      </c>
    </row>
    <row r="186" spans="8:8" x14ac:dyDescent="0.25">
      <c r="H186" s="79" t="str">
        <f t="shared" si="5"/>
        <v/>
      </c>
    </row>
    <row r="187" spans="8:8" x14ac:dyDescent="0.25">
      <c r="H187" s="79" t="str">
        <f t="shared" si="5"/>
        <v/>
      </c>
    </row>
    <row r="188" spans="8:8" x14ac:dyDescent="0.25">
      <c r="H188" s="79" t="str">
        <f t="shared" si="5"/>
        <v/>
      </c>
    </row>
    <row r="189" spans="8:8" x14ac:dyDescent="0.25">
      <c r="H189" s="79" t="str">
        <f t="shared" si="5"/>
        <v/>
      </c>
    </row>
    <row r="190" spans="8:8" x14ac:dyDescent="0.25">
      <c r="H190" s="79" t="str">
        <f t="shared" si="5"/>
        <v/>
      </c>
    </row>
    <row r="191" spans="8:8" x14ac:dyDescent="0.25">
      <c r="H191" s="79" t="str">
        <f t="shared" si="5"/>
        <v/>
      </c>
    </row>
    <row r="192" spans="8:8" x14ac:dyDescent="0.25">
      <c r="H192" s="79" t="str">
        <f t="shared" si="5"/>
        <v/>
      </c>
    </row>
    <row r="193" spans="8:8" x14ac:dyDescent="0.25">
      <c r="H193" s="79" t="str">
        <f t="shared" si="5"/>
        <v/>
      </c>
    </row>
    <row r="194" spans="8:8" x14ac:dyDescent="0.25">
      <c r="H194" s="79" t="str">
        <f t="shared" si="5"/>
        <v/>
      </c>
    </row>
    <row r="195" spans="8:8" x14ac:dyDescent="0.25">
      <c r="H195" s="79" t="str">
        <f t="shared" si="5"/>
        <v/>
      </c>
    </row>
    <row r="196" spans="8:8" x14ac:dyDescent="0.25">
      <c r="H196" s="79" t="str">
        <f t="shared" si="5"/>
        <v/>
      </c>
    </row>
    <row r="197" spans="8:8" x14ac:dyDescent="0.25">
      <c r="H197" s="79" t="str">
        <f t="shared" si="5"/>
        <v/>
      </c>
    </row>
    <row r="198" spans="8:8" x14ac:dyDescent="0.25">
      <c r="H198" s="79" t="str">
        <f t="shared" si="5"/>
        <v/>
      </c>
    </row>
    <row r="199" spans="8:8" x14ac:dyDescent="0.25">
      <c r="H199" s="79" t="str">
        <f t="shared" si="5"/>
        <v/>
      </c>
    </row>
    <row r="200" spans="8:8" x14ac:dyDescent="0.25">
      <c r="H200" s="79" t="str">
        <f t="shared" si="5"/>
        <v/>
      </c>
    </row>
    <row r="201" spans="8:8" x14ac:dyDescent="0.25">
      <c r="H201" s="79" t="str">
        <f t="shared" si="5"/>
        <v/>
      </c>
    </row>
    <row r="202" spans="8:8" x14ac:dyDescent="0.25">
      <c r="H202" s="79" t="str">
        <f t="shared" si="5"/>
        <v/>
      </c>
    </row>
  </sheetData>
  <mergeCells count="13">
    <mergeCell ref="H8:H10"/>
    <mergeCell ref="A2:K2"/>
    <mergeCell ref="A3:K3"/>
    <mergeCell ref="I8:I10"/>
    <mergeCell ref="J8:J9"/>
    <mergeCell ref="K8:K9"/>
    <mergeCell ref="B9:C9"/>
    <mergeCell ref="D9:D10"/>
    <mergeCell ref="E9:F9"/>
    <mergeCell ref="C4:G4"/>
    <mergeCell ref="A8:A10"/>
    <mergeCell ref="E8:G8"/>
    <mergeCell ref="B8:D8"/>
  </mergeCells>
  <pageMargins left="0.511811024" right="0.511811024" top="0.78740157499999996" bottom="0.78740157499999996" header="0.31496062000000002" footer="0.31496062000000002"/>
  <pageSetup paperSize="9" scale="62" orientation="landscape" r:id="rId1"/>
  <headerFooter>
    <oddFooter>&amp;L&amp;Z&amp;F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0">
    <tabColor rgb="FF92D050"/>
  </sheetPr>
  <dimension ref="A1:E674"/>
  <sheetViews>
    <sheetView topLeftCell="A651" zoomScale="80" zoomScaleNormal="80" workbookViewId="0">
      <selection activeCell="B674" sqref="A2:B674"/>
    </sheetView>
  </sheetViews>
  <sheetFormatPr defaultRowHeight="15" x14ac:dyDescent="0.25"/>
  <cols>
    <col min="1" max="1" width="13.140625" customWidth="1"/>
    <col min="2" max="2" width="10" bestFit="1" customWidth="1"/>
  </cols>
  <sheetData>
    <row r="1" spans="1:5" x14ac:dyDescent="0.25">
      <c r="A1" s="92" t="s">
        <v>83</v>
      </c>
      <c r="B1" s="92" t="s">
        <v>82</v>
      </c>
    </row>
    <row r="2" spans="1:5" x14ac:dyDescent="0.25">
      <c r="A2" s="119">
        <v>374100</v>
      </c>
      <c r="B2" s="119">
        <v>1</v>
      </c>
      <c r="E2" s="111"/>
    </row>
    <row r="3" spans="1:5" x14ac:dyDescent="0.25">
      <c r="A3" s="119">
        <f>A2+350</f>
        <v>374450</v>
      </c>
      <c r="B3" s="122">
        <v>2</v>
      </c>
      <c r="E3" s="111"/>
    </row>
    <row r="4" spans="1:5" x14ac:dyDescent="0.25">
      <c r="A4" s="131">
        <f t="shared" ref="A4:A67" si="0">A3+350</f>
        <v>374800</v>
      </c>
      <c r="B4" s="122">
        <v>3</v>
      </c>
      <c r="E4" s="111"/>
    </row>
    <row r="5" spans="1:5" x14ac:dyDescent="0.25">
      <c r="A5" s="131">
        <f t="shared" si="0"/>
        <v>375150</v>
      </c>
      <c r="B5" s="122">
        <v>4</v>
      </c>
      <c r="E5" s="111"/>
    </row>
    <row r="6" spans="1:5" x14ac:dyDescent="0.25">
      <c r="A6" s="131">
        <f t="shared" si="0"/>
        <v>375500</v>
      </c>
      <c r="B6" s="122">
        <v>5</v>
      </c>
      <c r="E6" s="111"/>
    </row>
    <row r="7" spans="1:5" x14ac:dyDescent="0.25">
      <c r="A7" s="131">
        <f t="shared" si="0"/>
        <v>375850</v>
      </c>
      <c r="B7" s="122">
        <v>6</v>
      </c>
      <c r="E7" s="111"/>
    </row>
    <row r="8" spans="1:5" x14ac:dyDescent="0.25">
      <c r="A8" s="131">
        <f t="shared" si="0"/>
        <v>376200</v>
      </c>
      <c r="B8" s="122">
        <v>7</v>
      </c>
      <c r="E8" s="111"/>
    </row>
    <row r="9" spans="1:5" x14ac:dyDescent="0.25">
      <c r="A9" s="131">
        <f t="shared" si="0"/>
        <v>376550</v>
      </c>
      <c r="B9" s="122">
        <v>8</v>
      </c>
      <c r="E9" s="111"/>
    </row>
    <row r="10" spans="1:5" x14ac:dyDescent="0.25">
      <c r="A10" s="131">
        <f t="shared" si="0"/>
        <v>376900</v>
      </c>
      <c r="B10" s="122">
        <v>9</v>
      </c>
      <c r="E10" s="111"/>
    </row>
    <row r="11" spans="1:5" x14ac:dyDescent="0.25">
      <c r="A11" s="131">
        <f t="shared" si="0"/>
        <v>377250</v>
      </c>
      <c r="B11" s="122">
        <v>10</v>
      </c>
      <c r="E11" s="111"/>
    </row>
    <row r="12" spans="1:5" x14ac:dyDescent="0.25">
      <c r="A12" s="131">
        <f t="shared" si="0"/>
        <v>377600</v>
      </c>
      <c r="B12" s="122">
        <v>11</v>
      </c>
      <c r="E12" s="111"/>
    </row>
    <row r="13" spans="1:5" x14ac:dyDescent="0.25">
      <c r="A13" s="131">
        <f t="shared" si="0"/>
        <v>377950</v>
      </c>
      <c r="B13" s="122">
        <v>12</v>
      </c>
      <c r="E13" s="111"/>
    </row>
    <row r="14" spans="1:5" x14ac:dyDescent="0.25">
      <c r="A14" s="131">
        <f t="shared" si="0"/>
        <v>378300</v>
      </c>
      <c r="B14" s="122">
        <v>13</v>
      </c>
      <c r="E14" s="111"/>
    </row>
    <row r="15" spans="1:5" x14ac:dyDescent="0.25">
      <c r="A15" s="131">
        <f t="shared" si="0"/>
        <v>378650</v>
      </c>
      <c r="B15" s="122">
        <v>14</v>
      </c>
      <c r="E15" s="111"/>
    </row>
    <row r="16" spans="1:5" x14ac:dyDescent="0.25">
      <c r="A16" s="131">
        <f t="shared" si="0"/>
        <v>379000</v>
      </c>
      <c r="B16" s="122">
        <v>15</v>
      </c>
      <c r="E16" s="111"/>
    </row>
    <row r="17" spans="1:5" x14ac:dyDescent="0.25">
      <c r="A17" s="131">
        <f t="shared" si="0"/>
        <v>379350</v>
      </c>
      <c r="B17" s="122">
        <v>16</v>
      </c>
      <c r="E17" s="111"/>
    </row>
    <row r="18" spans="1:5" x14ac:dyDescent="0.25">
      <c r="A18" s="131">
        <f t="shared" si="0"/>
        <v>379700</v>
      </c>
      <c r="B18" s="122">
        <v>17</v>
      </c>
      <c r="E18" s="111"/>
    </row>
    <row r="19" spans="1:5" x14ac:dyDescent="0.25">
      <c r="A19" s="131">
        <f t="shared" si="0"/>
        <v>380050</v>
      </c>
      <c r="B19" s="122">
        <v>18</v>
      </c>
      <c r="E19" s="111"/>
    </row>
    <row r="20" spans="1:5" x14ac:dyDescent="0.25">
      <c r="A20" s="131">
        <f t="shared" si="0"/>
        <v>380400</v>
      </c>
      <c r="B20" s="122">
        <v>19</v>
      </c>
      <c r="E20" s="111"/>
    </row>
    <row r="21" spans="1:5" x14ac:dyDescent="0.25">
      <c r="A21" s="131">
        <f t="shared" si="0"/>
        <v>380750</v>
      </c>
      <c r="B21" s="122">
        <v>20</v>
      </c>
      <c r="E21" s="111"/>
    </row>
    <row r="22" spans="1:5" x14ac:dyDescent="0.25">
      <c r="A22" s="131">
        <f t="shared" si="0"/>
        <v>381100</v>
      </c>
      <c r="B22" s="122">
        <v>21</v>
      </c>
      <c r="E22" s="111"/>
    </row>
    <row r="23" spans="1:5" x14ac:dyDescent="0.25">
      <c r="A23" s="131">
        <f t="shared" si="0"/>
        <v>381450</v>
      </c>
      <c r="B23" s="122">
        <v>22</v>
      </c>
      <c r="E23" s="111"/>
    </row>
    <row r="24" spans="1:5" x14ac:dyDescent="0.25">
      <c r="A24" s="131">
        <f t="shared" si="0"/>
        <v>381800</v>
      </c>
      <c r="B24" s="122">
        <v>23</v>
      </c>
      <c r="E24" s="111"/>
    </row>
    <row r="25" spans="1:5" x14ac:dyDescent="0.25">
      <c r="A25" s="131">
        <f t="shared" si="0"/>
        <v>382150</v>
      </c>
      <c r="B25" s="122">
        <v>24</v>
      </c>
      <c r="E25" s="111"/>
    </row>
    <row r="26" spans="1:5" x14ac:dyDescent="0.25">
      <c r="A26" s="131">
        <f t="shared" si="0"/>
        <v>382500</v>
      </c>
      <c r="B26" s="122">
        <v>25</v>
      </c>
      <c r="E26" s="111"/>
    </row>
    <row r="27" spans="1:5" x14ac:dyDescent="0.25">
      <c r="A27" s="131">
        <f t="shared" si="0"/>
        <v>382850</v>
      </c>
      <c r="B27" s="122">
        <v>26</v>
      </c>
      <c r="C27" s="38"/>
      <c r="E27" s="111"/>
    </row>
    <row r="28" spans="1:5" x14ac:dyDescent="0.25">
      <c r="A28" s="131">
        <f t="shared" si="0"/>
        <v>383200</v>
      </c>
      <c r="B28" s="122">
        <v>27</v>
      </c>
      <c r="C28" s="38"/>
      <c r="E28" s="111"/>
    </row>
    <row r="29" spans="1:5" x14ac:dyDescent="0.25">
      <c r="A29" s="131">
        <f t="shared" si="0"/>
        <v>383550</v>
      </c>
      <c r="B29" s="122">
        <v>28</v>
      </c>
      <c r="C29" s="38"/>
      <c r="E29" s="111"/>
    </row>
    <row r="30" spans="1:5" x14ac:dyDescent="0.25">
      <c r="A30" s="131">
        <f t="shared" si="0"/>
        <v>383900</v>
      </c>
      <c r="B30" s="122">
        <v>29</v>
      </c>
      <c r="C30" s="38"/>
      <c r="E30" s="111"/>
    </row>
    <row r="31" spans="1:5" x14ac:dyDescent="0.25">
      <c r="A31" s="131">
        <f t="shared" si="0"/>
        <v>384250</v>
      </c>
      <c r="B31" s="122">
        <v>30</v>
      </c>
      <c r="C31" s="38"/>
      <c r="E31" s="111"/>
    </row>
    <row r="32" spans="1:5" x14ac:dyDescent="0.25">
      <c r="A32" s="131">
        <f t="shared" si="0"/>
        <v>384600</v>
      </c>
      <c r="B32" s="122">
        <v>31</v>
      </c>
      <c r="C32" s="38"/>
      <c r="E32" s="111"/>
    </row>
    <row r="33" spans="1:5" x14ac:dyDescent="0.25">
      <c r="A33" s="131">
        <f t="shared" si="0"/>
        <v>384950</v>
      </c>
      <c r="B33" s="122">
        <v>32</v>
      </c>
      <c r="C33" s="38"/>
      <c r="E33" s="111"/>
    </row>
    <row r="34" spans="1:5" x14ac:dyDescent="0.25">
      <c r="A34" s="131">
        <f t="shared" si="0"/>
        <v>385300</v>
      </c>
      <c r="B34" s="122">
        <v>33</v>
      </c>
      <c r="C34" s="38"/>
      <c r="E34" s="111"/>
    </row>
    <row r="35" spans="1:5" x14ac:dyDescent="0.25">
      <c r="A35" s="131">
        <f t="shared" si="0"/>
        <v>385650</v>
      </c>
      <c r="B35" s="122">
        <v>34</v>
      </c>
      <c r="E35" s="111"/>
    </row>
    <row r="36" spans="1:5" x14ac:dyDescent="0.25">
      <c r="A36" s="131">
        <f t="shared" si="0"/>
        <v>386000</v>
      </c>
      <c r="B36" s="122">
        <v>35</v>
      </c>
      <c r="E36" s="111"/>
    </row>
    <row r="37" spans="1:5" x14ac:dyDescent="0.25">
      <c r="A37" s="131">
        <f t="shared" si="0"/>
        <v>386350</v>
      </c>
      <c r="B37" s="122">
        <v>36</v>
      </c>
      <c r="E37" s="111"/>
    </row>
    <row r="38" spans="1:5" x14ac:dyDescent="0.25">
      <c r="A38" s="131">
        <f t="shared" si="0"/>
        <v>386700</v>
      </c>
      <c r="B38" s="122">
        <v>37</v>
      </c>
      <c r="E38" s="111"/>
    </row>
    <row r="39" spans="1:5" x14ac:dyDescent="0.25">
      <c r="A39" s="131">
        <f t="shared" si="0"/>
        <v>387050</v>
      </c>
      <c r="B39" s="122">
        <v>38</v>
      </c>
      <c r="E39" s="111"/>
    </row>
    <row r="40" spans="1:5" x14ac:dyDescent="0.25">
      <c r="A40" s="131">
        <f t="shared" si="0"/>
        <v>387400</v>
      </c>
      <c r="B40" s="122">
        <v>39</v>
      </c>
      <c r="E40" s="111"/>
    </row>
    <row r="41" spans="1:5" x14ac:dyDescent="0.25">
      <c r="A41" s="131">
        <f t="shared" si="0"/>
        <v>387750</v>
      </c>
      <c r="B41" s="122">
        <v>40</v>
      </c>
      <c r="E41" s="111"/>
    </row>
    <row r="42" spans="1:5" x14ac:dyDescent="0.25">
      <c r="A42" s="131">
        <f t="shared" si="0"/>
        <v>388100</v>
      </c>
      <c r="B42" s="122">
        <v>41</v>
      </c>
      <c r="E42" s="111"/>
    </row>
    <row r="43" spans="1:5" x14ac:dyDescent="0.25">
      <c r="A43" s="131">
        <f t="shared" si="0"/>
        <v>388450</v>
      </c>
      <c r="B43" s="122">
        <v>42</v>
      </c>
      <c r="E43" s="111"/>
    </row>
    <row r="44" spans="1:5" x14ac:dyDescent="0.25">
      <c r="A44" s="131">
        <f t="shared" si="0"/>
        <v>388800</v>
      </c>
      <c r="B44" s="122">
        <v>43</v>
      </c>
      <c r="E44" s="111"/>
    </row>
    <row r="45" spans="1:5" x14ac:dyDescent="0.25">
      <c r="A45" s="131">
        <f t="shared" si="0"/>
        <v>389150</v>
      </c>
      <c r="B45" s="122">
        <v>44</v>
      </c>
      <c r="E45" s="111"/>
    </row>
    <row r="46" spans="1:5" x14ac:dyDescent="0.25">
      <c r="A46" s="131">
        <f t="shared" si="0"/>
        <v>389500</v>
      </c>
      <c r="B46" s="122">
        <v>45</v>
      </c>
      <c r="E46" s="111"/>
    </row>
    <row r="47" spans="1:5" x14ac:dyDescent="0.25">
      <c r="A47" s="131">
        <f t="shared" si="0"/>
        <v>389850</v>
      </c>
      <c r="B47" s="122">
        <v>46</v>
      </c>
      <c r="E47" s="111"/>
    </row>
    <row r="48" spans="1:5" x14ac:dyDescent="0.25">
      <c r="A48" s="131">
        <f t="shared" si="0"/>
        <v>390200</v>
      </c>
      <c r="B48" s="122">
        <v>47</v>
      </c>
      <c r="E48" s="111"/>
    </row>
    <row r="49" spans="1:5" x14ac:dyDescent="0.25">
      <c r="A49" s="131">
        <f t="shared" si="0"/>
        <v>390550</v>
      </c>
      <c r="B49" s="122">
        <v>48</v>
      </c>
      <c r="E49" s="111"/>
    </row>
    <row r="50" spans="1:5" x14ac:dyDescent="0.25">
      <c r="A50" s="131">
        <f t="shared" si="0"/>
        <v>390900</v>
      </c>
      <c r="B50" s="122">
        <v>49</v>
      </c>
      <c r="E50" s="111"/>
    </row>
    <row r="51" spans="1:5" x14ac:dyDescent="0.25">
      <c r="A51" s="131">
        <f t="shared" si="0"/>
        <v>391250</v>
      </c>
      <c r="B51" s="122">
        <v>50</v>
      </c>
      <c r="E51" s="111"/>
    </row>
    <row r="52" spans="1:5" x14ac:dyDescent="0.25">
      <c r="A52" s="131">
        <f t="shared" si="0"/>
        <v>391600</v>
      </c>
      <c r="B52" s="122">
        <v>51</v>
      </c>
      <c r="E52" s="111"/>
    </row>
    <row r="53" spans="1:5" x14ac:dyDescent="0.25">
      <c r="A53" s="131">
        <f t="shared" si="0"/>
        <v>391950</v>
      </c>
      <c r="B53" s="122">
        <v>52</v>
      </c>
      <c r="E53" s="111"/>
    </row>
    <row r="54" spans="1:5" x14ac:dyDescent="0.25">
      <c r="A54" s="131">
        <f t="shared" si="0"/>
        <v>392300</v>
      </c>
      <c r="B54" s="122">
        <v>53</v>
      </c>
      <c r="E54" s="111"/>
    </row>
    <row r="55" spans="1:5" x14ac:dyDescent="0.25">
      <c r="A55" s="131">
        <f t="shared" si="0"/>
        <v>392650</v>
      </c>
      <c r="B55" s="122">
        <v>54</v>
      </c>
      <c r="E55" s="111"/>
    </row>
    <row r="56" spans="1:5" x14ac:dyDescent="0.25">
      <c r="A56" s="131">
        <f t="shared" si="0"/>
        <v>393000</v>
      </c>
      <c r="B56" s="122">
        <v>55</v>
      </c>
      <c r="E56" s="111"/>
    </row>
    <row r="57" spans="1:5" x14ac:dyDescent="0.25">
      <c r="A57" s="131">
        <f t="shared" si="0"/>
        <v>393350</v>
      </c>
      <c r="B57" s="122">
        <v>56</v>
      </c>
      <c r="E57" s="111"/>
    </row>
    <row r="58" spans="1:5" x14ac:dyDescent="0.25">
      <c r="A58" s="131">
        <f t="shared" si="0"/>
        <v>393700</v>
      </c>
      <c r="B58" s="122">
        <v>57</v>
      </c>
      <c r="E58" s="111"/>
    </row>
    <row r="59" spans="1:5" x14ac:dyDescent="0.25">
      <c r="A59" s="131">
        <f t="shared" si="0"/>
        <v>394050</v>
      </c>
      <c r="B59" s="122">
        <v>58</v>
      </c>
      <c r="E59" s="111"/>
    </row>
    <row r="60" spans="1:5" x14ac:dyDescent="0.25">
      <c r="A60" s="131">
        <f t="shared" si="0"/>
        <v>394400</v>
      </c>
      <c r="B60" s="122">
        <v>59</v>
      </c>
      <c r="E60" s="111"/>
    </row>
    <row r="61" spans="1:5" x14ac:dyDescent="0.25">
      <c r="A61" s="131">
        <f t="shared" si="0"/>
        <v>394750</v>
      </c>
      <c r="B61" s="122">
        <v>60</v>
      </c>
      <c r="E61" s="111"/>
    </row>
    <row r="62" spans="1:5" x14ac:dyDescent="0.25">
      <c r="A62" s="131">
        <f t="shared" si="0"/>
        <v>395100</v>
      </c>
      <c r="B62" s="122">
        <v>61</v>
      </c>
      <c r="E62" s="111"/>
    </row>
    <row r="63" spans="1:5" x14ac:dyDescent="0.25">
      <c r="A63" s="131">
        <f t="shared" si="0"/>
        <v>395450</v>
      </c>
      <c r="B63" s="122">
        <v>62</v>
      </c>
      <c r="E63" s="111"/>
    </row>
    <row r="64" spans="1:5" x14ac:dyDescent="0.25">
      <c r="A64" s="131">
        <f t="shared" si="0"/>
        <v>395800</v>
      </c>
      <c r="B64" s="122">
        <v>63</v>
      </c>
      <c r="E64" s="111"/>
    </row>
    <row r="65" spans="1:5" x14ac:dyDescent="0.25">
      <c r="A65" s="131">
        <f t="shared" si="0"/>
        <v>396150</v>
      </c>
      <c r="B65" s="122">
        <v>64</v>
      </c>
      <c r="E65" s="111"/>
    </row>
    <row r="66" spans="1:5" x14ac:dyDescent="0.25">
      <c r="A66" s="131">
        <f t="shared" si="0"/>
        <v>396500</v>
      </c>
      <c r="B66" s="122">
        <v>65</v>
      </c>
      <c r="E66" s="111"/>
    </row>
    <row r="67" spans="1:5" x14ac:dyDescent="0.25">
      <c r="A67" s="131">
        <f t="shared" si="0"/>
        <v>396850</v>
      </c>
      <c r="B67" s="122">
        <v>66</v>
      </c>
      <c r="E67" s="111"/>
    </row>
    <row r="68" spans="1:5" x14ac:dyDescent="0.25">
      <c r="A68" s="131">
        <f t="shared" ref="A68:A131" si="1">A67+350</f>
        <v>397200</v>
      </c>
      <c r="B68" s="122">
        <v>67</v>
      </c>
      <c r="E68" s="111"/>
    </row>
    <row r="69" spans="1:5" x14ac:dyDescent="0.25">
      <c r="A69" s="131">
        <f t="shared" si="1"/>
        <v>397550</v>
      </c>
      <c r="B69" s="122">
        <v>68</v>
      </c>
      <c r="E69" s="111"/>
    </row>
    <row r="70" spans="1:5" x14ac:dyDescent="0.25">
      <c r="A70" s="131">
        <f t="shared" si="1"/>
        <v>397900</v>
      </c>
      <c r="B70" s="122">
        <v>69</v>
      </c>
      <c r="E70" s="111"/>
    </row>
    <row r="71" spans="1:5" x14ac:dyDescent="0.25">
      <c r="A71" s="131">
        <f t="shared" si="1"/>
        <v>398250</v>
      </c>
      <c r="B71" s="122">
        <v>70</v>
      </c>
      <c r="E71" s="111"/>
    </row>
    <row r="72" spans="1:5" x14ac:dyDescent="0.25">
      <c r="A72" s="131">
        <f t="shared" si="1"/>
        <v>398600</v>
      </c>
      <c r="B72" s="122">
        <v>71</v>
      </c>
      <c r="E72" s="111"/>
    </row>
    <row r="73" spans="1:5" x14ac:dyDescent="0.25">
      <c r="A73" s="131">
        <f t="shared" si="1"/>
        <v>398950</v>
      </c>
      <c r="B73" s="122">
        <v>72</v>
      </c>
      <c r="E73" s="111"/>
    </row>
    <row r="74" spans="1:5" x14ac:dyDescent="0.25">
      <c r="A74" s="131">
        <f t="shared" si="1"/>
        <v>399300</v>
      </c>
      <c r="B74" s="122">
        <v>73</v>
      </c>
      <c r="E74" s="111"/>
    </row>
    <row r="75" spans="1:5" x14ac:dyDescent="0.25">
      <c r="A75" s="131">
        <f t="shared" si="1"/>
        <v>399650</v>
      </c>
      <c r="B75" s="122">
        <v>74</v>
      </c>
      <c r="E75" s="111"/>
    </row>
    <row r="76" spans="1:5" x14ac:dyDescent="0.25">
      <c r="A76" s="131">
        <f t="shared" si="1"/>
        <v>400000</v>
      </c>
      <c r="B76" s="122">
        <v>75</v>
      </c>
      <c r="E76" s="111"/>
    </row>
    <row r="77" spans="1:5" x14ac:dyDescent="0.25">
      <c r="A77" s="131">
        <f t="shared" si="1"/>
        <v>400350</v>
      </c>
      <c r="B77" s="122">
        <v>76</v>
      </c>
      <c r="E77" s="111"/>
    </row>
    <row r="78" spans="1:5" x14ac:dyDescent="0.25">
      <c r="A78" s="131">
        <f t="shared" si="1"/>
        <v>400700</v>
      </c>
      <c r="B78" s="122">
        <v>77</v>
      </c>
      <c r="E78" s="111"/>
    </row>
    <row r="79" spans="1:5" x14ac:dyDescent="0.25">
      <c r="A79" s="131">
        <f t="shared" si="1"/>
        <v>401050</v>
      </c>
      <c r="B79" s="122">
        <v>78</v>
      </c>
      <c r="E79" s="111"/>
    </row>
    <row r="80" spans="1:5" x14ac:dyDescent="0.25">
      <c r="A80" s="131">
        <f t="shared" si="1"/>
        <v>401400</v>
      </c>
      <c r="B80" s="122">
        <v>79</v>
      </c>
      <c r="E80" s="111"/>
    </row>
    <row r="81" spans="1:5" x14ac:dyDescent="0.25">
      <c r="A81" s="131">
        <f t="shared" si="1"/>
        <v>401750</v>
      </c>
      <c r="B81" s="122">
        <v>80</v>
      </c>
      <c r="E81" s="111"/>
    </row>
    <row r="82" spans="1:5" x14ac:dyDescent="0.25">
      <c r="A82" s="131">
        <f t="shared" si="1"/>
        <v>402100</v>
      </c>
      <c r="B82" s="122">
        <v>81</v>
      </c>
      <c r="E82" s="111"/>
    </row>
    <row r="83" spans="1:5" x14ac:dyDescent="0.25">
      <c r="A83" s="131">
        <f t="shared" si="1"/>
        <v>402450</v>
      </c>
      <c r="B83" s="122">
        <v>82</v>
      </c>
      <c r="E83" s="111"/>
    </row>
    <row r="84" spans="1:5" x14ac:dyDescent="0.25">
      <c r="A84" s="131">
        <f t="shared" si="1"/>
        <v>402800</v>
      </c>
      <c r="B84" s="122">
        <v>83</v>
      </c>
      <c r="E84" s="111"/>
    </row>
    <row r="85" spans="1:5" x14ac:dyDescent="0.25">
      <c r="A85" s="131">
        <f t="shared" si="1"/>
        <v>403150</v>
      </c>
      <c r="B85" s="122">
        <v>84</v>
      </c>
      <c r="E85" s="111"/>
    </row>
    <row r="86" spans="1:5" x14ac:dyDescent="0.25">
      <c r="A86" s="131">
        <f t="shared" si="1"/>
        <v>403500</v>
      </c>
      <c r="B86" s="122">
        <v>85</v>
      </c>
      <c r="E86" s="111"/>
    </row>
    <row r="87" spans="1:5" x14ac:dyDescent="0.25">
      <c r="A87" s="131">
        <f t="shared" si="1"/>
        <v>403850</v>
      </c>
      <c r="B87" s="122">
        <v>86</v>
      </c>
      <c r="E87" s="111"/>
    </row>
    <row r="88" spans="1:5" x14ac:dyDescent="0.25">
      <c r="A88" s="131">
        <f t="shared" si="1"/>
        <v>404200</v>
      </c>
      <c r="B88" s="122">
        <v>87</v>
      </c>
      <c r="E88" s="111"/>
    </row>
    <row r="89" spans="1:5" x14ac:dyDescent="0.25">
      <c r="A89" s="131">
        <f t="shared" si="1"/>
        <v>404550</v>
      </c>
      <c r="B89" s="122">
        <v>88</v>
      </c>
      <c r="E89" s="111"/>
    </row>
    <row r="90" spans="1:5" x14ac:dyDescent="0.25">
      <c r="A90" s="131">
        <f t="shared" si="1"/>
        <v>404900</v>
      </c>
      <c r="B90" s="122">
        <v>89</v>
      </c>
      <c r="E90" s="111"/>
    </row>
    <row r="91" spans="1:5" x14ac:dyDescent="0.25">
      <c r="A91" s="131">
        <f t="shared" si="1"/>
        <v>405250</v>
      </c>
      <c r="B91" s="122">
        <v>90</v>
      </c>
      <c r="E91" s="111"/>
    </row>
    <row r="92" spans="1:5" x14ac:dyDescent="0.25">
      <c r="A92" s="131">
        <f t="shared" si="1"/>
        <v>405600</v>
      </c>
      <c r="B92" s="122">
        <v>91</v>
      </c>
      <c r="E92" s="111"/>
    </row>
    <row r="93" spans="1:5" x14ac:dyDescent="0.25">
      <c r="A93" s="131">
        <f t="shared" si="1"/>
        <v>405950</v>
      </c>
      <c r="B93" s="128">
        <v>92</v>
      </c>
    </row>
    <row r="94" spans="1:5" x14ac:dyDescent="0.25">
      <c r="A94" s="131">
        <f t="shared" si="1"/>
        <v>406300</v>
      </c>
      <c r="B94" s="128">
        <v>93</v>
      </c>
    </row>
    <row r="95" spans="1:5" x14ac:dyDescent="0.25">
      <c r="A95" s="131">
        <f t="shared" si="1"/>
        <v>406650</v>
      </c>
      <c r="B95" s="128">
        <v>94</v>
      </c>
    </row>
    <row r="96" spans="1:5" x14ac:dyDescent="0.25">
      <c r="A96" s="131">
        <f t="shared" si="1"/>
        <v>407000</v>
      </c>
      <c r="B96" s="128">
        <v>95</v>
      </c>
    </row>
    <row r="97" spans="1:2" x14ac:dyDescent="0.25">
      <c r="A97" s="131">
        <f t="shared" si="1"/>
        <v>407350</v>
      </c>
      <c r="B97" s="128">
        <v>96</v>
      </c>
    </row>
    <row r="98" spans="1:2" x14ac:dyDescent="0.25">
      <c r="A98" s="131">
        <f t="shared" si="1"/>
        <v>407700</v>
      </c>
      <c r="B98" s="128">
        <v>97</v>
      </c>
    </row>
    <row r="99" spans="1:2" x14ac:dyDescent="0.25">
      <c r="A99" s="131">
        <f t="shared" si="1"/>
        <v>408050</v>
      </c>
      <c r="B99" s="128">
        <v>98</v>
      </c>
    </row>
    <row r="100" spans="1:2" x14ac:dyDescent="0.25">
      <c r="A100" s="131">
        <f t="shared" si="1"/>
        <v>408400</v>
      </c>
      <c r="B100" s="128">
        <v>99</v>
      </c>
    </row>
    <row r="101" spans="1:2" x14ac:dyDescent="0.25">
      <c r="A101" s="131">
        <f t="shared" si="1"/>
        <v>408750</v>
      </c>
      <c r="B101" s="128">
        <v>100</v>
      </c>
    </row>
    <row r="102" spans="1:2" x14ac:dyDescent="0.25">
      <c r="A102" s="131">
        <f t="shared" si="1"/>
        <v>409100</v>
      </c>
      <c r="B102" s="128">
        <v>101</v>
      </c>
    </row>
    <row r="103" spans="1:2" x14ac:dyDescent="0.25">
      <c r="A103" s="131">
        <f t="shared" si="1"/>
        <v>409450</v>
      </c>
      <c r="B103" s="128">
        <v>102</v>
      </c>
    </row>
    <row r="104" spans="1:2" x14ac:dyDescent="0.25">
      <c r="A104" s="131">
        <f t="shared" si="1"/>
        <v>409800</v>
      </c>
      <c r="B104" s="128">
        <v>103</v>
      </c>
    </row>
    <row r="105" spans="1:2" x14ac:dyDescent="0.25">
      <c r="A105" s="131">
        <f t="shared" si="1"/>
        <v>410150</v>
      </c>
      <c r="B105" s="128">
        <v>104</v>
      </c>
    </row>
    <row r="106" spans="1:2" x14ac:dyDescent="0.25">
      <c r="A106" s="131">
        <f t="shared" si="1"/>
        <v>410500</v>
      </c>
      <c r="B106" s="128">
        <v>105</v>
      </c>
    </row>
    <row r="107" spans="1:2" x14ac:dyDescent="0.25">
      <c r="A107" s="131">
        <f t="shared" si="1"/>
        <v>410850</v>
      </c>
      <c r="B107" s="128">
        <v>106</v>
      </c>
    </row>
    <row r="108" spans="1:2" x14ac:dyDescent="0.25">
      <c r="A108" s="131">
        <f t="shared" si="1"/>
        <v>411200</v>
      </c>
      <c r="B108" s="128">
        <v>107</v>
      </c>
    </row>
    <row r="109" spans="1:2" x14ac:dyDescent="0.25">
      <c r="A109" s="131">
        <f t="shared" si="1"/>
        <v>411550</v>
      </c>
      <c r="B109" s="128">
        <v>108</v>
      </c>
    </row>
    <row r="110" spans="1:2" x14ac:dyDescent="0.25">
      <c r="A110" s="131">
        <f t="shared" si="1"/>
        <v>411900</v>
      </c>
      <c r="B110" s="128">
        <v>109</v>
      </c>
    </row>
    <row r="111" spans="1:2" x14ac:dyDescent="0.25">
      <c r="A111" s="131">
        <f t="shared" si="1"/>
        <v>412250</v>
      </c>
      <c r="B111" s="128">
        <v>110</v>
      </c>
    </row>
    <row r="112" spans="1:2" x14ac:dyDescent="0.25">
      <c r="A112" s="131">
        <f t="shared" si="1"/>
        <v>412600</v>
      </c>
      <c r="B112" s="128">
        <v>111</v>
      </c>
    </row>
    <row r="113" spans="1:2" x14ac:dyDescent="0.25">
      <c r="A113" s="131">
        <f t="shared" si="1"/>
        <v>412950</v>
      </c>
      <c r="B113" s="128">
        <v>112</v>
      </c>
    </row>
    <row r="114" spans="1:2" x14ac:dyDescent="0.25">
      <c r="A114" s="131">
        <f t="shared" si="1"/>
        <v>413300</v>
      </c>
      <c r="B114" s="128">
        <v>113</v>
      </c>
    </row>
    <row r="115" spans="1:2" x14ac:dyDescent="0.25">
      <c r="A115" s="131">
        <f t="shared" si="1"/>
        <v>413650</v>
      </c>
      <c r="B115" s="128">
        <v>114</v>
      </c>
    </row>
    <row r="116" spans="1:2" x14ac:dyDescent="0.25">
      <c r="A116" s="131">
        <f t="shared" si="1"/>
        <v>414000</v>
      </c>
      <c r="B116" s="128">
        <v>115</v>
      </c>
    </row>
    <row r="117" spans="1:2" x14ac:dyDescent="0.25">
      <c r="A117" s="131">
        <f t="shared" si="1"/>
        <v>414350</v>
      </c>
      <c r="B117" s="128">
        <v>116</v>
      </c>
    </row>
    <row r="118" spans="1:2" x14ac:dyDescent="0.25">
      <c r="A118" s="131">
        <f t="shared" si="1"/>
        <v>414700</v>
      </c>
      <c r="B118" s="128">
        <v>117</v>
      </c>
    </row>
    <row r="119" spans="1:2" x14ac:dyDescent="0.25">
      <c r="A119" s="131">
        <f t="shared" si="1"/>
        <v>415050</v>
      </c>
      <c r="B119" s="128">
        <v>118</v>
      </c>
    </row>
    <row r="120" spans="1:2" x14ac:dyDescent="0.25">
      <c r="A120" s="131">
        <f t="shared" si="1"/>
        <v>415400</v>
      </c>
      <c r="B120" s="128">
        <v>119</v>
      </c>
    </row>
    <row r="121" spans="1:2" x14ac:dyDescent="0.25">
      <c r="A121" s="131">
        <f t="shared" si="1"/>
        <v>415750</v>
      </c>
      <c r="B121" s="128">
        <v>120</v>
      </c>
    </row>
    <row r="122" spans="1:2" x14ac:dyDescent="0.25">
      <c r="A122" s="131">
        <f t="shared" si="1"/>
        <v>416100</v>
      </c>
      <c r="B122" s="128">
        <v>121</v>
      </c>
    </row>
    <row r="123" spans="1:2" x14ac:dyDescent="0.25">
      <c r="A123" s="131">
        <f t="shared" si="1"/>
        <v>416450</v>
      </c>
      <c r="B123" s="128">
        <v>122</v>
      </c>
    </row>
    <row r="124" spans="1:2" x14ac:dyDescent="0.25">
      <c r="A124" s="131">
        <f t="shared" si="1"/>
        <v>416800</v>
      </c>
      <c r="B124" s="128">
        <v>123</v>
      </c>
    </row>
    <row r="125" spans="1:2" x14ac:dyDescent="0.25">
      <c r="A125" s="131">
        <f t="shared" si="1"/>
        <v>417150</v>
      </c>
      <c r="B125" s="128">
        <v>124</v>
      </c>
    </row>
    <row r="126" spans="1:2" x14ac:dyDescent="0.25">
      <c r="A126" s="131">
        <f t="shared" si="1"/>
        <v>417500</v>
      </c>
      <c r="B126" s="128">
        <v>125</v>
      </c>
    </row>
    <row r="127" spans="1:2" x14ac:dyDescent="0.25">
      <c r="A127" s="131">
        <f t="shared" si="1"/>
        <v>417850</v>
      </c>
      <c r="B127" s="128">
        <v>126</v>
      </c>
    </row>
    <row r="128" spans="1:2" x14ac:dyDescent="0.25">
      <c r="A128" s="131">
        <f t="shared" si="1"/>
        <v>418200</v>
      </c>
      <c r="B128" s="128">
        <v>127</v>
      </c>
    </row>
    <row r="129" spans="1:2" x14ac:dyDescent="0.25">
      <c r="A129" s="131">
        <f t="shared" si="1"/>
        <v>418550</v>
      </c>
      <c r="B129" s="128">
        <v>128</v>
      </c>
    </row>
    <row r="130" spans="1:2" x14ac:dyDescent="0.25">
      <c r="A130" s="131">
        <f t="shared" si="1"/>
        <v>418900</v>
      </c>
      <c r="B130" s="128">
        <v>129</v>
      </c>
    </row>
    <row r="131" spans="1:2" x14ac:dyDescent="0.25">
      <c r="A131" s="131">
        <f t="shared" si="1"/>
        <v>419250</v>
      </c>
      <c r="B131" s="128">
        <v>130</v>
      </c>
    </row>
    <row r="132" spans="1:2" x14ac:dyDescent="0.25">
      <c r="A132" s="131">
        <f t="shared" ref="A132:A195" si="2">A131+350</f>
        <v>419600</v>
      </c>
      <c r="B132" s="128">
        <v>131</v>
      </c>
    </row>
    <row r="133" spans="1:2" x14ac:dyDescent="0.25">
      <c r="A133" s="131">
        <f t="shared" si="2"/>
        <v>419950</v>
      </c>
      <c r="B133" s="128">
        <v>132</v>
      </c>
    </row>
    <row r="134" spans="1:2" x14ac:dyDescent="0.25">
      <c r="A134" s="131">
        <f t="shared" si="2"/>
        <v>420300</v>
      </c>
      <c r="B134" s="128">
        <v>133</v>
      </c>
    </row>
    <row r="135" spans="1:2" x14ac:dyDescent="0.25">
      <c r="A135" s="131">
        <f t="shared" si="2"/>
        <v>420650</v>
      </c>
      <c r="B135" s="128">
        <v>134</v>
      </c>
    </row>
    <row r="136" spans="1:2" x14ac:dyDescent="0.25">
      <c r="A136" s="131">
        <f t="shared" si="2"/>
        <v>421000</v>
      </c>
      <c r="B136" s="128">
        <v>135</v>
      </c>
    </row>
    <row r="137" spans="1:2" x14ac:dyDescent="0.25">
      <c r="A137" s="131">
        <f t="shared" si="2"/>
        <v>421350</v>
      </c>
      <c r="B137" s="128">
        <v>136</v>
      </c>
    </row>
    <row r="138" spans="1:2" x14ac:dyDescent="0.25">
      <c r="A138" s="131">
        <f t="shared" si="2"/>
        <v>421700</v>
      </c>
      <c r="B138" s="128">
        <v>137</v>
      </c>
    </row>
    <row r="139" spans="1:2" x14ac:dyDescent="0.25">
      <c r="A139" s="131">
        <f t="shared" si="2"/>
        <v>422050</v>
      </c>
      <c r="B139" s="128">
        <v>138</v>
      </c>
    </row>
    <row r="140" spans="1:2" x14ac:dyDescent="0.25">
      <c r="A140" s="131">
        <f t="shared" si="2"/>
        <v>422400</v>
      </c>
      <c r="B140" s="128">
        <v>139</v>
      </c>
    </row>
    <row r="141" spans="1:2" x14ac:dyDescent="0.25">
      <c r="A141" s="131">
        <f t="shared" si="2"/>
        <v>422750</v>
      </c>
      <c r="B141" s="128">
        <v>140</v>
      </c>
    </row>
    <row r="142" spans="1:2" x14ac:dyDescent="0.25">
      <c r="A142" s="131">
        <f t="shared" si="2"/>
        <v>423100</v>
      </c>
      <c r="B142" s="128">
        <v>141</v>
      </c>
    </row>
    <row r="143" spans="1:2" x14ac:dyDescent="0.25">
      <c r="A143" s="131">
        <f t="shared" si="2"/>
        <v>423450</v>
      </c>
      <c r="B143" s="128">
        <v>142</v>
      </c>
    </row>
    <row r="144" spans="1:2" x14ac:dyDescent="0.25">
      <c r="A144" s="131">
        <f t="shared" si="2"/>
        <v>423800</v>
      </c>
      <c r="B144" s="128">
        <v>143</v>
      </c>
    </row>
    <row r="145" spans="1:2" x14ac:dyDescent="0.25">
      <c r="A145" s="131">
        <f t="shared" si="2"/>
        <v>424150</v>
      </c>
      <c r="B145" s="128">
        <v>144</v>
      </c>
    </row>
    <row r="146" spans="1:2" x14ac:dyDescent="0.25">
      <c r="A146" s="131">
        <f t="shared" si="2"/>
        <v>424500</v>
      </c>
      <c r="B146" s="128">
        <v>145</v>
      </c>
    </row>
    <row r="147" spans="1:2" x14ac:dyDescent="0.25">
      <c r="A147" s="131">
        <f t="shared" si="2"/>
        <v>424850</v>
      </c>
      <c r="B147" s="128">
        <v>146</v>
      </c>
    </row>
    <row r="148" spans="1:2" x14ac:dyDescent="0.25">
      <c r="A148" s="131">
        <f t="shared" si="2"/>
        <v>425200</v>
      </c>
      <c r="B148" s="128">
        <v>147</v>
      </c>
    </row>
    <row r="149" spans="1:2" x14ac:dyDescent="0.25">
      <c r="A149" s="131">
        <f t="shared" si="2"/>
        <v>425550</v>
      </c>
      <c r="B149" s="128">
        <v>148</v>
      </c>
    </row>
    <row r="150" spans="1:2" x14ac:dyDescent="0.25">
      <c r="A150" s="131">
        <f t="shared" si="2"/>
        <v>425900</v>
      </c>
      <c r="B150" s="128">
        <v>149</v>
      </c>
    </row>
    <row r="151" spans="1:2" x14ac:dyDescent="0.25">
      <c r="A151" s="131">
        <f t="shared" si="2"/>
        <v>426250</v>
      </c>
      <c r="B151" s="128">
        <v>150</v>
      </c>
    </row>
    <row r="152" spans="1:2" x14ac:dyDescent="0.25">
      <c r="A152" s="131">
        <f t="shared" si="2"/>
        <v>426600</v>
      </c>
      <c r="B152" s="128">
        <v>151</v>
      </c>
    </row>
    <row r="153" spans="1:2" x14ac:dyDescent="0.25">
      <c r="A153" s="131">
        <f t="shared" si="2"/>
        <v>426950</v>
      </c>
      <c r="B153" s="128">
        <v>152</v>
      </c>
    </row>
    <row r="154" spans="1:2" x14ac:dyDescent="0.25">
      <c r="A154" s="131">
        <f t="shared" si="2"/>
        <v>427300</v>
      </c>
      <c r="B154" s="128">
        <v>153</v>
      </c>
    </row>
    <row r="155" spans="1:2" x14ac:dyDescent="0.25">
      <c r="A155" s="131">
        <f t="shared" si="2"/>
        <v>427650</v>
      </c>
      <c r="B155" s="128">
        <v>154</v>
      </c>
    </row>
    <row r="156" spans="1:2" x14ac:dyDescent="0.25">
      <c r="A156" s="131">
        <f t="shared" si="2"/>
        <v>428000</v>
      </c>
      <c r="B156" s="128">
        <v>155</v>
      </c>
    </row>
    <row r="157" spans="1:2" x14ac:dyDescent="0.25">
      <c r="A157" s="131">
        <f t="shared" si="2"/>
        <v>428350</v>
      </c>
      <c r="B157" s="128">
        <v>156</v>
      </c>
    </row>
    <row r="158" spans="1:2" x14ac:dyDescent="0.25">
      <c r="A158" s="131">
        <f t="shared" si="2"/>
        <v>428700</v>
      </c>
      <c r="B158" s="128">
        <v>157</v>
      </c>
    </row>
    <row r="159" spans="1:2" x14ac:dyDescent="0.25">
      <c r="A159" s="131">
        <f t="shared" si="2"/>
        <v>429050</v>
      </c>
      <c r="B159" s="128">
        <v>158</v>
      </c>
    </row>
    <row r="160" spans="1:2" x14ac:dyDescent="0.25">
      <c r="A160" s="131">
        <f t="shared" si="2"/>
        <v>429400</v>
      </c>
      <c r="B160" s="128">
        <v>159</v>
      </c>
    </row>
    <row r="161" spans="1:2" x14ac:dyDescent="0.25">
      <c r="A161" s="131">
        <f t="shared" si="2"/>
        <v>429750</v>
      </c>
      <c r="B161" s="128">
        <v>160</v>
      </c>
    </row>
    <row r="162" spans="1:2" x14ac:dyDescent="0.25">
      <c r="A162" s="131">
        <f t="shared" si="2"/>
        <v>430100</v>
      </c>
      <c r="B162" s="128">
        <v>161</v>
      </c>
    </row>
    <row r="163" spans="1:2" x14ac:dyDescent="0.25">
      <c r="A163" s="131">
        <f t="shared" si="2"/>
        <v>430450</v>
      </c>
      <c r="B163" s="128">
        <v>162</v>
      </c>
    </row>
    <row r="164" spans="1:2" x14ac:dyDescent="0.25">
      <c r="A164" s="131">
        <f t="shared" si="2"/>
        <v>430800</v>
      </c>
      <c r="B164" s="128">
        <v>163</v>
      </c>
    </row>
    <row r="165" spans="1:2" x14ac:dyDescent="0.25">
      <c r="A165" s="131">
        <f t="shared" si="2"/>
        <v>431150</v>
      </c>
      <c r="B165" s="128">
        <v>164</v>
      </c>
    </row>
    <row r="166" spans="1:2" x14ac:dyDescent="0.25">
      <c r="A166" s="131">
        <f t="shared" si="2"/>
        <v>431500</v>
      </c>
      <c r="B166" s="128">
        <v>165</v>
      </c>
    </row>
    <row r="167" spans="1:2" x14ac:dyDescent="0.25">
      <c r="A167" s="131">
        <f t="shared" si="2"/>
        <v>431850</v>
      </c>
      <c r="B167" s="128">
        <v>166</v>
      </c>
    </row>
    <row r="168" spans="1:2" x14ac:dyDescent="0.25">
      <c r="A168" s="131">
        <f t="shared" si="2"/>
        <v>432200</v>
      </c>
      <c r="B168" s="128">
        <v>167</v>
      </c>
    </row>
    <row r="169" spans="1:2" x14ac:dyDescent="0.25">
      <c r="A169" s="131">
        <f t="shared" si="2"/>
        <v>432550</v>
      </c>
      <c r="B169" s="128">
        <v>168</v>
      </c>
    </row>
    <row r="170" spans="1:2" x14ac:dyDescent="0.25">
      <c r="A170" s="131">
        <f t="shared" si="2"/>
        <v>432900</v>
      </c>
      <c r="B170" s="128">
        <v>169</v>
      </c>
    </row>
    <row r="171" spans="1:2" x14ac:dyDescent="0.25">
      <c r="A171" s="131">
        <f t="shared" si="2"/>
        <v>433250</v>
      </c>
      <c r="B171" s="128">
        <v>170</v>
      </c>
    </row>
    <row r="172" spans="1:2" x14ac:dyDescent="0.25">
      <c r="A172" s="131">
        <f t="shared" si="2"/>
        <v>433600</v>
      </c>
      <c r="B172" s="128">
        <v>171</v>
      </c>
    </row>
    <row r="173" spans="1:2" x14ac:dyDescent="0.25">
      <c r="A173" s="131">
        <f t="shared" si="2"/>
        <v>433950</v>
      </c>
      <c r="B173" s="128">
        <v>172</v>
      </c>
    </row>
    <row r="174" spans="1:2" x14ac:dyDescent="0.25">
      <c r="A174" s="131">
        <f t="shared" si="2"/>
        <v>434300</v>
      </c>
      <c r="B174" s="128">
        <v>173</v>
      </c>
    </row>
    <row r="175" spans="1:2" x14ac:dyDescent="0.25">
      <c r="A175" s="131">
        <f t="shared" si="2"/>
        <v>434650</v>
      </c>
      <c r="B175" s="128">
        <v>174</v>
      </c>
    </row>
    <row r="176" spans="1:2" x14ac:dyDescent="0.25">
      <c r="A176" s="131">
        <f t="shared" si="2"/>
        <v>435000</v>
      </c>
      <c r="B176" s="128">
        <v>175</v>
      </c>
    </row>
    <row r="177" spans="1:2" x14ac:dyDescent="0.25">
      <c r="A177" s="131">
        <f t="shared" si="2"/>
        <v>435350</v>
      </c>
      <c r="B177" s="128">
        <v>176</v>
      </c>
    </row>
    <row r="178" spans="1:2" x14ac:dyDescent="0.25">
      <c r="A178" s="131">
        <f t="shared" si="2"/>
        <v>435700</v>
      </c>
      <c r="B178" s="128">
        <v>177</v>
      </c>
    </row>
    <row r="179" spans="1:2" x14ac:dyDescent="0.25">
      <c r="A179" s="131">
        <f t="shared" si="2"/>
        <v>436050</v>
      </c>
      <c r="B179" s="128">
        <v>178</v>
      </c>
    </row>
    <row r="180" spans="1:2" x14ac:dyDescent="0.25">
      <c r="A180" s="131">
        <f t="shared" si="2"/>
        <v>436400</v>
      </c>
      <c r="B180" s="128">
        <v>179</v>
      </c>
    </row>
    <row r="181" spans="1:2" x14ac:dyDescent="0.25">
      <c r="A181" s="131">
        <f t="shared" si="2"/>
        <v>436750</v>
      </c>
      <c r="B181" s="128">
        <v>180</v>
      </c>
    </row>
    <row r="182" spans="1:2" x14ac:dyDescent="0.25">
      <c r="A182" s="131">
        <f t="shared" si="2"/>
        <v>437100</v>
      </c>
      <c r="B182" s="128">
        <v>181</v>
      </c>
    </row>
    <row r="183" spans="1:2" x14ac:dyDescent="0.25">
      <c r="A183" s="131">
        <f t="shared" si="2"/>
        <v>437450</v>
      </c>
      <c r="B183" s="128">
        <v>182</v>
      </c>
    </row>
    <row r="184" spans="1:2" x14ac:dyDescent="0.25">
      <c r="A184" s="131">
        <f t="shared" si="2"/>
        <v>437800</v>
      </c>
      <c r="B184" s="128">
        <v>183</v>
      </c>
    </row>
    <row r="185" spans="1:2" x14ac:dyDescent="0.25">
      <c r="A185" s="131">
        <f t="shared" si="2"/>
        <v>438150</v>
      </c>
      <c r="B185" s="128">
        <v>184</v>
      </c>
    </row>
    <row r="186" spans="1:2" x14ac:dyDescent="0.25">
      <c r="A186" s="131">
        <f t="shared" si="2"/>
        <v>438500</v>
      </c>
      <c r="B186" s="128">
        <v>185</v>
      </c>
    </row>
    <row r="187" spans="1:2" x14ac:dyDescent="0.25">
      <c r="A187" s="131">
        <f t="shared" si="2"/>
        <v>438850</v>
      </c>
      <c r="B187" s="128">
        <v>186</v>
      </c>
    </row>
    <row r="188" spans="1:2" x14ac:dyDescent="0.25">
      <c r="A188" s="131">
        <f t="shared" si="2"/>
        <v>439200</v>
      </c>
      <c r="B188" s="128">
        <v>187</v>
      </c>
    </row>
    <row r="189" spans="1:2" x14ac:dyDescent="0.25">
      <c r="A189" s="131">
        <f t="shared" si="2"/>
        <v>439550</v>
      </c>
      <c r="B189" s="128">
        <v>188</v>
      </c>
    </row>
    <row r="190" spans="1:2" x14ac:dyDescent="0.25">
      <c r="A190" s="131">
        <f t="shared" si="2"/>
        <v>439900</v>
      </c>
      <c r="B190" s="128">
        <v>189</v>
      </c>
    </row>
    <row r="191" spans="1:2" x14ac:dyDescent="0.25">
      <c r="A191" s="131">
        <f t="shared" si="2"/>
        <v>440250</v>
      </c>
      <c r="B191" s="128">
        <v>190</v>
      </c>
    </row>
    <row r="192" spans="1:2" x14ac:dyDescent="0.25">
      <c r="A192" s="131">
        <f t="shared" si="2"/>
        <v>440600</v>
      </c>
      <c r="B192" s="128">
        <v>191</v>
      </c>
    </row>
    <row r="193" spans="1:2" x14ac:dyDescent="0.25">
      <c r="A193" s="131">
        <f t="shared" si="2"/>
        <v>440950</v>
      </c>
      <c r="B193" s="128">
        <v>192</v>
      </c>
    </row>
    <row r="194" spans="1:2" x14ac:dyDescent="0.25">
      <c r="A194" s="131">
        <f t="shared" si="2"/>
        <v>441300</v>
      </c>
      <c r="B194" s="128">
        <v>193</v>
      </c>
    </row>
    <row r="195" spans="1:2" x14ac:dyDescent="0.25">
      <c r="A195" s="131">
        <f t="shared" si="2"/>
        <v>441650</v>
      </c>
      <c r="B195" s="128">
        <v>194</v>
      </c>
    </row>
    <row r="196" spans="1:2" x14ac:dyDescent="0.25">
      <c r="A196" s="131">
        <f t="shared" ref="A196:A259" si="3">A195+350</f>
        <v>442000</v>
      </c>
      <c r="B196" s="128">
        <v>195</v>
      </c>
    </row>
    <row r="197" spans="1:2" x14ac:dyDescent="0.25">
      <c r="A197" s="131">
        <f t="shared" si="3"/>
        <v>442350</v>
      </c>
      <c r="B197" s="128">
        <v>196</v>
      </c>
    </row>
    <row r="198" spans="1:2" x14ac:dyDescent="0.25">
      <c r="A198" s="131">
        <f t="shared" si="3"/>
        <v>442700</v>
      </c>
      <c r="B198" s="128">
        <v>197</v>
      </c>
    </row>
    <row r="199" spans="1:2" x14ac:dyDescent="0.25">
      <c r="A199" s="131">
        <f t="shared" si="3"/>
        <v>443050</v>
      </c>
      <c r="B199" s="128">
        <v>198</v>
      </c>
    </row>
    <row r="200" spans="1:2" x14ac:dyDescent="0.25">
      <c r="A200" s="131">
        <f t="shared" si="3"/>
        <v>443400</v>
      </c>
      <c r="B200" s="128">
        <v>199</v>
      </c>
    </row>
    <row r="201" spans="1:2" x14ac:dyDescent="0.25">
      <c r="A201" s="131">
        <f t="shared" si="3"/>
        <v>443750</v>
      </c>
      <c r="B201" s="128">
        <v>200</v>
      </c>
    </row>
    <row r="202" spans="1:2" x14ac:dyDescent="0.25">
      <c r="A202" s="131">
        <f t="shared" si="3"/>
        <v>444100</v>
      </c>
      <c r="B202" s="128">
        <v>201</v>
      </c>
    </row>
    <row r="203" spans="1:2" x14ac:dyDescent="0.25">
      <c r="A203" s="131">
        <f t="shared" si="3"/>
        <v>444450</v>
      </c>
      <c r="B203" s="128">
        <v>202</v>
      </c>
    </row>
    <row r="204" spans="1:2" x14ac:dyDescent="0.25">
      <c r="A204" s="131">
        <f t="shared" si="3"/>
        <v>444800</v>
      </c>
      <c r="B204" s="128">
        <v>203</v>
      </c>
    </row>
    <row r="205" spans="1:2" x14ac:dyDescent="0.25">
      <c r="A205" s="131">
        <f t="shared" si="3"/>
        <v>445150</v>
      </c>
      <c r="B205" s="128">
        <v>204</v>
      </c>
    </row>
    <row r="206" spans="1:2" x14ac:dyDescent="0.25">
      <c r="A206" s="131">
        <f t="shared" si="3"/>
        <v>445500</v>
      </c>
      <c r="B206" s="128">
        <v>205</v>
      </c>
    </row>
    <row r="207" spans="1:2" x14ac:dyDescent="0.25">
      <c r="A207" s="131">
        <f t="shared" si="3"/>
        <v>445850</v>
      </c>
      <c r="B207" s="128">
        <v>206</v>
      </c>
    </row>
    <row r="208" spans="1:2" x14ac:dyDescent="0.25">
      <c r="A208" s="131">
        <f t="shared" si="3"/>
        <v>446200</v>
      </c>
      <c r="B208" s="128">
        <v>207</v>
      </c>
    </row>
    <row r="209" spans="1:2" x14ac:dyDescent="0.25">
      <c r="A209" s="131">
        <f t="shared" si="3"/>
        <v>446550</v>
      </c>
      <c r="B209" s="128">
        <v>208</v>
      </c>
    </row>
    <row r="210" spans="1:2" x14ac:dyDescent="0.25">
      <c r="A210" s="131">
        <f t="shared" si="3"/>
        <v>446900</v>
      </c>
      <c r="B210" s="128">
        <v>209</v>
      </c>
    </row>
    <row r="211" spans="1:2" x14ac:dyDescent="0.25">
      <c r="A211" s="131">
        <f t="shared" si="3"/>
        <v>447250</v>
      </c>
      <c r="B211" s="128">
        <v>210</v>
      </c>
    </row>
    <row r="212" spans="1:2" x14ac:dyDescent="0.25">
      <c r="A212" s="131">
        <f t="shared" si="3"/>
        <v>447600</v>
      </c>
      <c r="B212" s="128">
        <v>211</v>
      </c>
    </row>
    <row r="213" spans="1:2" x14ac:dyDescent="0.25">
      <c r="A213" s="131">
        <f t="shared" si="3"/>
        <v>447950</v>
      </c>
      <c r="B213" s="128">
        <v>212</v>
      </c>
    </row>
    <row r="214" spans="1:2" x14ac:dyDescent="0.25">
      <c r="A214" s="131">
        <f t="shared" si="3"/>
        <v>448300</v>
      </c>
      <c r="B214" s="128">
        <v>213</v>
      </c>
    </row>
    <row r="215" spans="1:2" x14ac:dyDescent="0.25">
      <c r="A215" s="131">
        <f t="shared" si="3"/>
        <v>448650</v>
      </c>
      <c r="B215" s="128">
        <v>214</v>
      </c>
    </row>
    <row r="216" spans="1:2" x14ac:dyDescent="0.25">
      <c r="A216" s="131">
        <f t="shared" si="3"/>
        <v>449000</v>
      </c>
      <c r="B216" s="128">
        <v>215</v>
      </c>
    </row>
    <row r="217" spans="1:2" x14ac:dyDescent="0.25">
      <c r="A217" s="131">
        <f t="shared" si="3"/>
        <v>449350</v>
      </c>
      <c r="B217" s="128">
        <v>216</v>
      </c>
    </row>
    <row r="218" spans="1:2" x14ac:dyDescent="0.25">
      <c r="A218" s="131">
        <f t="shared" si="3"/>
        <v>449700</v>
      </c>
      <c r="B218" s="128">
        <v>217</v>
      </c>
    </row>
    <row r="219" spans="1:2" x14ac:dyDescent="0.25">
      <c r="A219" s="131">
        <f t="shared" si="3"/>
        <v>450050</v>
      </c>
      <c r="B219" s="128">
        <v>218</v>
      </c>
    </row>
    <row r="220" spans="1:2" x14ac:dyDescent="0.25">
      <c r="A220" s="131">
        <f t="shared" si="3"/>
        <v>450400</v>
      </c>
      <c r="B220" s="128">
        <v>219</v>
      </c>
    </row>
    <row r="221" spans="1:2" x14ac:dyDescent="0.25">
      <c r="A221" s="131">
        <f t="shared" si="3"/>
        <v>450750</v>
      </c>
      <c r="B221" s="128">
        <v>220</v>
      </c>
    </row>
    <row r="222" spans="1:2" x14ac:dyDescent="0.25">
      <c r="A222" s="131">
        <f t="shared" si="3"/>
        <v>451100</v>
      </c>
      <c r="B222" s="128">
        <v>221</v>
      </c>
    </row>
    <row r="223" spans="1:2" x14ac:dyDescent="0.25">
      <c r="A223" s="131">
        <f t="shared" si="3"/>
        <v>451450</v>
      </c>
      <c r="B223" s="128">
        <v>222</v>
      </c>
    </row>
    <row r="224" spans="1:2" x14ac:dyDescent="0.25">
      <c r="A224" s="131">
        <f t="shared" si="3"/>
        <v>451800</v>
      </c>
      <c r="B224" s="128">
        <v>223</v>
      </c>
    </row>
    <row r="225" spans="1:2" x14ac:dyDescent="0.25">
      <c r="A225" s="131">
        <f t="shared" si="3"/>
        <v>452150</v>
      </c>
      <c r="B225" s="128">
        <v>224</v>
      </c>
    </row>
    <row r="226" spans="1:2" x14ac:dyDescent="0.25">
      <c r="A226" s="131">
        <f t="shared" si="3"/>
        <v>452500</v>
      </c>
      <c r="B226" s="128">
        <v>225</v>
      </c>
    </row>
    <row r="227" spans="1:2" x14ac:dyDescent="0.25">
      <c r="A227" s="131">
        <f t="shared" si="3"/>
        <v>452850</v>
      </c>
      <c r="B227" s="128">
        <v>226</v>
      </c>
    </row>
    <row r="228" spans="1:2" x14ac:dyDescent="0.25">
      <c r="A228" s="131">
        <f t="shared" si="3"/>
        <v>453200</v>
      </c>
      <c r="B228" s="128">
        <v>227</v>
      </c>
    </row>
    <row r="229" spans="1:2" x14ac:dyDescent="0.25">
      <c r="A229" s="131">
        <f t="shared" si="3"/>
        <v>453550</v>
      </c>
      <c r="B229" s="128">
        <v>228</v>
      </c>
    </row>
    <row r="230" spans="1:2" x14ac:dyDescent="0.25">
      <c r="A230" s="131">
        <f t="shared" si="3"/>
        <v>453900</v>
      </c>
      <c r="B230" s="128">
        <v>229</v>
      </c>
    </row>
    <row r="231" spans="1:2" x14ac:dyDescent="0.25">
      <c r="A231" s="131">
        <f t="shared" si="3"/>
        <v>454250</v>
      </c>
      <c r="B231" s="128">
        <v>230</v>
      </c>
    </row>
    <row r="232" spans="1:2" x14ac:dyDescent="0.25">
      <c r="A232" s="131">
        <f t="shared" si="3"/>
        <v>454600</v>
      </c>
      <c r="B232" s="128">
        <v>231</v>
      </c>
    </row>
    <row r="233" spans="1:2" x14ac:dyDescent="0.25">
      <c r="A233" s="131">
        <f t="shared" si="3"/>
        <v>454950</v>
      </c>
      <c r="B233" s="128">
        <v>232</v>
      </c>
    </row>
    <row r="234" spans="1:2" x14ac:dyDescent="0.25">
      <c r="A234" s="131">
        <f t="shared" si="3"/>
        <v>455300</v>
      </c>
      <c r="B234" s="128">
        <v>233</v>
      </c>
    </row>
    <row r="235" spans="1:2" x14ac:dyDescent="0.25">
      <c r="A235" s="131">
        <f t="shared" si="3"/>
        <v>455650</v>
      </c>
      <c r="B235" s="128">
        <v>234</v>
      </c>
    </row>
    <row r="236" spans="1:2" x14ac:dyDescent="0.25">
      <c r="A236" s="131">
        <f t="shared" si="3"/>
        <v>456000</v>
      </c>
      <c r="B236" s="128">
        <v>235</v>
      </c>
    </row>
    <row r="237" spans="1:2" x14ac:dyDescent="0.25">
      <c r="A237" s="131">
        <f t="shared" si="3"/>
        <v>456350</v>
      </c>
      <c r="B237" s="128">
        <v>236</v>
      </c>
    </row>
    <row r="238" spans="1:2" x14ac:dyDescent="0.25">
      <c r="A238" s="131">
        <f t="shared" si="3"/>
        <v>456700</v>
      </c>
      <c r="B238" s="128">
        <v>237</v>
      </c>
    </row>
    <row r="239" spans="1:2" x14ac:dyDescent="0.25">
      <c r="A239" s="131">
        <f t="shared" si="3"/>
        <v>457050</v>
      </c>
      <c r="B239" s="128">
        <v>238</v>
      </c>
    </row>
    <row r="240" spans="1:2" x14ac:dyDescent="0.25">
      <c r="A240" s="131">
        <f t="shared" si="3"/>
        <v>457400</v>
      </c>
      <c r="B240" s="128">
        <v>239</v>
      </c>
    </row>
    <row r="241" spans="1:2" x14ac:dyDescent="0.25">
      <c r="A241" s="131">
        <f t="shared" si="3"/>
        <v>457750</v>
      </c>
      <c r="B241" s="128">
        <v>240</v>
      </c>
    </row>
    <row r="242" spans="1:2" x14ac:dyDescent="0.25">
      <c r="A242" s="131">
        <f t="shared" si="3"/>
        <v>458100</v>
      </c>
      <c r="B242" s="128">
        <v>241</v>
      </c>
    </row>
    <row r="243" spans="1:2" x14ac:dyDescent="0.25">
      <c r="A243" s="131">
        <f t="shared" si="3"/>
        <v>458450</v>
      </c>
      <c r="B243" s="128">
        <v>242</v>
      </c>
    </row>
    <row r="244" spans="1:2" x14ac:dyDescent="0.25">
      <c r="A244" s="131">
        <f t="shared" si="3"/>
        <v>458800</v>
      </c>
      <c r="B244" s="128">
        <v>243</v>
      </c>
    </row>
    <row r="245" spans="1:2" x14ac:dyDescent="0.25">
      <c r="A245" s="131">
        <f t="shared" si="3"/>
        <v>459150</v>
      </c>
      <c r="B245" s="128">
        <v>244</v>
      </c>
    </row>
    <row r="246" spans="1:2" x14ac:dyDescent="0.25">
      <c r="A246" s="131">
        <f t="shared" si="3"/>
        <v>459500</v>
      </c>
      <c r="B246" s="128">
        <v>245</v>
      </c>
    </row>
    <row r="247" spans="1:2" x14ac:dyDescent="0.25">
      <c r="A247" s="131">
        <f t="shared" si="3"/>
        <v>459850</v>
      </c>
      <c r="B247" s="128">
        <v>246</v>
      </c>
    </row>
    <row r="248" spans="1:2" x14ac:dyDescent="0.25">
      <c r="A248" s="131">
        <f t="shared" si="3"/>
        <v>460200</v>
      </c>
      <c r="B248" s="128">
        <v>247</v>
      </c>
    </row>
    <row r="249" spans="1:2" x14ac:dyDescent="0.25">
      <c r="A249" s="131">
        <f t="shared" si="3"/>
        <v>460550</v>
      </c>
      <c r="B249" s="128">
        <v>248</v>
      </c>
    </row>
    <row r="250" spans="1:2" x14ac:dyDescent="0.25">
      <c r="A250" s="131">
        <f t="shared" si="3"/>
        <v>460900</v>
      </c>
      <c r="B250" s="128">
        <v>249</v>
      </c>
    </row>
    <row r="251" spans="1:2" x14ac:dyDescent="0.25">
      <c r="A251" s="131">
        <f t="shared" si="3"/>
        <v>461250</v>
      </c>
      <c r="B251" s="128">
        <v>250</v>
      </c>
    </row>
    <row r="252" spans="1:2" x14ac:dyDescent="0.25">
      <c r="A252" s="131">
        <f t="shared" si="3"/>
        <v>461600</v>
      </c>
      <c r="B252" s="128">
        <v>251</v>
      </c>
    </row>
    <row r="253" spans="1:2" x14ac:dyDescent="0.25">
      <c r="A253" s="131">
        <f t="shared" si="3"/>
        <v>461950</v>
      </c>
      <c r="B253" s="128">
        <v>252</v>
      </c>
    </row>
    <row r="254" spans="1:2" x14ac:dyDescent="0.25">
      <c r="A254" s="131">
        <f t="shared" si="3"/>
        <v>462300</v>
      </c>
      <c r="B254" s="128">
        <v>253</v>
      </c>
    </row>
    <row r="255" spans="1:2" x14ac:dyDescent="0.25">
      <c r="A255" s="131">
        <f t="shared" si="3"/>
        <v>462650</v>
      </c>
      <c r="B255" s="128">
        <v>254</v>
      </c>
    </row>
    <row r="256" spans="1:2" x14ac:dyDescent="0.25">
      <c r="A256" s="131">
        <f t="shared" si="3"/>
        <v>463000</v>
      </c>
      <c r="B256" s="128">
        <v>255</v>
      </c>
    </row>
    <row r="257" spans="1:2" x14ac:dyDescent="0.25">
      <c r="A257" s="131">
        <f t="shared" si="3"/>
        <v>463350</v>
      </c>
      <c r="B257" s="128">
        <v>256</v>
      </c>
    </row>
    <row r="258" spans="1:2" x14ac:dyDescent="0.25">
      <c r="A258" s="131">
        <f t="shared" si="3"/>
        <v>463700</v>
      </c>
      <c r="B258" s="128">
        <v>257</v>
      </c>
    </row>
    <row r="259" spans="1:2" x14ac:dyDescent="0.25">
      <c r="A259" s="131">
        <f t="shared" si="3"/>
        <v>464050</v>
      </c>
      <c r="B259" s="128">
        <v>258</v>
      </c>
    </row>
    <row r="260" spans="1:2" x14ac:dyDescent="0.25">
      <c r="A260" s="131">
        <f t="shared" ref="A260:A323" si="4">A259+350</f>
        <v>464400</v>
      </c>
      <c r="B260" s="128">
        <v>259</v>
      </c>
    </row>
    <row r="261" spans="1:2" x14ac:dyDescent="0.25">
      <c r="A261" s="131">
        <f t="shared" si="4"/>
        <v>464750</v>
      </c>
      <c r="B261" s="128">
        <v>260</v>
      </c>
    </row>
    <row r="262" spans="1:2" x14ac:dyDescent="0.25">
      <c r="A262" s="131">
        <f t="shared" si="4"/>
        <v>465100</v>
      </c>
      <c r="B262" s="128">
        <v>261</v>
      </c>
    </row>
    <row r="263" spans="1:2" x14ac:dyDescent="0.25">
      <c r="A263" s="131">
        <f t="shared" si="4"/>
        <v>465450</v>
      </c>
      <c r="B263" s="128">
        <v>262</v>
      </c>
    </row>
    <row r="264" spans="1:2" x14ac:dyDescent="0.25">
      <c r="A264" s="131">
        <f t="shared" si="4"/>
        <v>465800</v>
      </c>
      <c r="B264" s="128">
        <v>263</v>
      </c>
    </row>
    <row r="265" spans="1:2" x14ac:dyDescent="0.25">
      <c r="A265" s="131">
        <f t="shared" si="4"/>
        <v>466150</v>
      </c>
      <c r="B265" s="128">
        <v>264</v>
      </c>
    </row>
    <row r="266" spans="1:2" x14ac:dyDescent="0.25">
      <c r="A266" s="131">
        <f t="shared" si="4"/>
        <v>466500</v>
      </c>
      <c r="B266" s="128">
        <v>265</v>
      </c>
    </row>
    <row r="267" spans="1:2" x14ac:dyDescent="0.25">
      <c r="A267" s="131">
        <f t="shared" si="4"/>
        <v>466850</v>
      </c>
      <c r="B267" s="128">
        <v>266</v>
      </c>
    </row>
    <row r="268" spans="1:2" x14ac:dyDescent="0.25">
      <c r="A268" s="131">
        <f t="shared" si="4"/>
        <v>467200</v>
      </c>
      <c r="B268" s="128">
        <v>267</v>
      </c>
    </row>
    <row r="269" spans="1:2" x14ac:dyDescent="0.25">
      <c r="A269" s="131">
        <f t="shared" si="4"/>
        <v>467550</v>
      </c>
      <c r="B269" s="128">
        <v>268</v>
      </c>
    </row>
    <row r="270" spans="1:2" x14ac:dyDescent="0.25">
      <c r="A270" s="131">
        <f t="shared" si="4"/>
        <v>467900</v>
      </c>
      <c r="B270" s="128">
        <v>269</v>
      </c>
    </row>
    <row r="271" spans="1:2" x14ac:dyDescent="0.25">
      <c r="A271" s="131">
        <f t="shared" si="4"/>
        <v>468250</v>
      </c>
      <c r="B271" s="128">
        <v>270</v>
      </c>
    </row>
    <row r="272" spans="1:2" x14ac:dyDescent="0.25">
      <c r="A272" s="131">
        <f t="shared" si="4"/>
        <v>468600</v>
      </c>
      <c r="B272" s="128">
        <v>271</v>
      </c>
    </row>
    <row r="273" spans="1:2" x14ac:dyDescent="0.25">
      <c r="A273" s="131">
        <f t="shared" si="4"/>
        <v>468950</v>
      </c>
      <c r="B273" s="128">
        <v>272</v>
      </c>
    </row>
    <row r="274" spans="1:2" x14ac:dyDescent="0.25">
      <c r="A274" s="131">
        <f t="shared" si="4"/>
        <v>469300</v>
      </c>
      <c r="B274" s="128">
        <v>273</v>
      </c>
    </row>
    <row r="275" spans="1:2" x14ac:dyDescent="0.25">
      <c r="A275" s="131">
        <f t="shared" si="4"/>
        <v>469650</v>
      </c>
      <c r="B275" s="128">
        <v>274</v>
      </c>
    </row>
    <row r="276" spans="1:2" x14ac:dyDescent="0.25">
      <c r="A276" s="131">
        <f t="shared" si="4"/>
        <v>470000</v>
      </c>
      <c r="B276" s="128">
        <v>275</v>
      </c>
    </row>
    <row r="277" spans="1:2" x14ac:dyDescent="0.25">
      <c r="A277" s="131">
        <f t="shared" si="4"/>
        <v>470350</v>
      </c>
      <c r="B277" s="128">
        <v>276</v>
      </c>
    </row>
    <row r="278" spans="1:2" x14ac:dyDescent="0.25">
      <c r="A278" s="131">
        <f t="shared" si="4"/>
        <v>470700</v>
      </c>
      <c r="B278" s="128">
        <v>277</v>
      </c>
    </row>
    <row r="279" spans="1:2" x14ac:dyDescent="0.25">
      <c r="A279" s="131">
        <f t="shared" si="4"/>
        <v>471050</v>
      </c>
      <c r="B279" s="128">
        <v>278</v>
      </c>
    </row>
    <row r="280" spans="1:2" x14ac:dyDescent="0.25">
      <c r="A280" s="131">
        <f t="shared" si="4"/>
        <v>471400</v>
      </c>
      <c r="B280" s="128">
        <v>279</v>
      </c>
    </row>
    <row r="281" spans="1:2" x14ac:dyDescent="0.25">
      <c r="A281" s="131">
        <f t="shared" si="4"/>
        <v>471750</v>
      </c>
      <c r="B281" s="128">
        <v>280</v>
      </c>
    </row>
    <row r="282" spans="1:2" x14ac:dyDescent="0.25">
      <c r="A282" s="131">
        <f t="shared" si="4"/>
        <v>472100</v>
      </c>
      <c r="B282" s="128">
        <v>281</v>
      </c>
    </row>
    <row r="283" spans="1:2" x14ac:dyDescent="0.25">
      <c r="A283" s="131">
        <f t="shared" si="4"/>
        <v>472450</v>
      </c>
      <c r="B283" s="128">
        <v>282</v>
      </c>
    </row>
    <row r="284" spans="1:2" x14ac:dyDescent="0.25">
      <c r="A284" s="131">
        <f t="shared" si="4"/>
        <v>472800</v>
      </c>
      <c r="B284" s="128">
        <v>283</v>
      </c>
    </row>
    <row r="285" spans="1:2" x14ac:dyDescent="0.25">
      <c r="A285" s="131">
        <f t="shared" si="4"/>
        <v>473150</v>
      </c>
      <c r="B285" s="128">
        <v>284</v>
      </c>
    </row>
    <row r="286" spans="1:2" x14ac:dyDescent="0.25">
      <c r="A286" s="131">
        <f t="shared" si="4"/>
        <v>473500</v>
      </c>
      <c r="B286" s="128">
        <v>285</v>
      </c>
    </row>
    <row r="287" spans="1:2" x14ac:dyDescent="0.25">
      <c r="A287" s="131">
        <f t="shared" si="4"/>
        <v>473850</v>
      </c>
      <c r="B287" s="128">
        <v>286</v>
      </c>
    </row>
    <row r="288" spans="1:2" x14ac:dyDescent="0.25">
      <c r="A288" s="131">
        <f t="shared" si="4"/>
        <v>474200</v>
      </c>
      <c r="B288" s="128">
        <v>287</v>
      </c>
    </row>
    <row r="289" spans="1:2" x14ac:dyDescent="0.25">
      <c r="A289" s="131">
        <f t="shared" si="4"/>
        <v>474550</v>
      </c>
      <c r="B289" s="128">
        <v>288</v>
      </c>
    </row>
    <row r="290" spans="1:2" x14ac:dyDescent="0.25">
      <c r="A290" s="131">
        <f t="shared" si="4"/>
        <v>474900</v>
      </c>
      <c r="B290" s="128">
        <v>289</v>
      </c>
    </row>
    <row r="291" spans="1:2" x14ac:dyDescent="0.25">
      <c r="A291" s="131">
        <f t="shared" si="4"/>
        <v>475250</v>
      </c>
      <c r="B291" s="128">
        <v>290</v>
      </c>
    </row>
    <row r="292" spans="1:2" x14ac:dyDescent="0.25">
      <c r="A292" s="131">
        <f t="shared" si="4"/>
        <v>475600</v>
      </c>
      <c r="B292" s="128">
        <v>291</v>
      </c>
    </row>
    <row r="293" spans="1:2" x14ac:dyDescent="0.25">
      <c r="A293" s="131">
        <f t="shared" si="4"/>
        <v>475950</v>
      </c>
      <c r="B293" s="128">
        <v>292</v>
      </c>
    </row>
    <row r="294" spans="1:2" x14ac:dyDescent="0.25">
      <c r="A294" s="131">
        <f t="shared" si="4"/>
        <v>476300</v>
      </c>
      <c r="B294" s="128">
        <v>293</v>
      </c>
    </row>
    <row r="295" spans="1:2" x14ac:dyDescent="0.25">
      <c r="A295" s="131">
        <f t="shared" si="4"/>
        <v>476650</v>
      </c>
      <c r="B295" s="128">
        <v>294</v>
      </c>
    </row>
    <row r="296" spans="1:2" x14ac:dyDescent="0.25">
      <c r="A296" s="131">
        <f t="shared" si="4"/>
        <v>477000</v>
      </c>
      <c r="B296" s="128">
        <v>295</v>
      </c>
    </row>
    <row r="297" spans="1:2" x14ac:dyDescent="0.25">
      <c r="A297" s="131">
        <f t="shared" si="4"/>
        <v>477350</v>
      </c>
      <c r="B297" s="128">
        <v>296</v>
      </c>
    </row>
    <row r="298" spans="1:2" x14ac:dyDescent="0.25">
      <c r="A298" s="131">
        <f t="shared" si="4"/>
        <v>477700</v>
      </c>
      <c r="B298" s="128">
        <v>297</v>
      </c>
    </row>
    <row r="299" spans="1:2" x14ac:dyDescent="0.25">
      <c r="A299" s="131">
        <f t="shared" si="4"/>
        <v>478050</v>
      </c>
      <c r="B299" s="128">
        <v>298</v>
      </c>
    </row>
    <row r="300" spans="1:2" x14ac:dyDescent="0.25">
      <c r="A300" s="131">
        <f t="shared" si="4"/>
        <v>478400</v>
      </c>
      <c r="B300" s="128">
        <v>299</v>
      </c>
    </row>
    <row r="301" spans="1:2" x14ac:dyDescent="0.25">
      <c r="A301" s="131">
        <f t="shared" si="4"/>
        <v>478750</v>
      </c>
      <c r="B301" s="128">
        <v>300</v>
      </c>
    </row>
    <row r="302" spans="1:2" x14ac:dyDescent="0.25">
      <c r="A302" s="131">
        <f t="shared" si="4"/>
        <v>479100</v>
      </c>
      <c r="B302" s="128">
        <v>301</v>
      </c>
    </row>
    <row r="303" spans="1:2" x14ac:dyDescent="0.25">
      <c r="A303" s="131">
        <f t="shared" si="4"/>
        <v>479450</v>
      </c>
      <c r="B303" s="128">
        <v>302</v>
      </c>
    </row>
    <row r="304" spans="1:2" x14ac:dyDescent="0.25">
      <c r="A304" s="131">
        <f t="shared" si="4"/>
        <v>479800</v>
      </c>
      <c r="B304" s="128">
        <v>303</v>
      </c>
    </row>
    <row r="305" spans="1:2" x14ac:dyDescent="0.25">
      <c r="A305" s="131">
        <f t="shared" si="4"/>
        <v>480150</v>
      </c>
      <c r="B305" s="128">
        <v>304</v>
      </c>
    </row>
    <row r="306" spans="1:2" x14ac:dyDescent="0.25">
      <c r="A306" s="131">
        <f t="shared" si="4"/>
        <v>480500</v>
      </c>
      <c r="B306" s="128">
        <v>305</v>
      </c>
    </row>
    <row r="307" spans="1:2" x14ac:dyDescent="0.25">
      <c r="A307" s="131">
        <f t="shared" si="4"/>
        <v>480850</v>
      </c>
      <c r="B307" s="128">
        <v>306</v>
      </c>
    </row>
    <row r="308" spans="1:2" x14ac:dyDescent="0.25">
      <c r="A308" s="131">
        <f t="shared" si="4"/>
        <v>481200</v>
      </c>
      <c r="B308" s="128">
        <v>307</v>
      </c>
    </row>
    <row r="309" spans="1:2" x14ac:dyDescent="0.25">
      <c r="A309" s="131">
        <f t="shared" si="4"/>
        <v>481550</v>
      </c>
      <c r="B309" s="128">
        <v>308</v>
      </c>
    </row>
    <row r="310" spans="1:2" x14ac:dyDescent="0.25">
      <c r="A310" s="131">
        <f t="shared" si="4"/>
        <v>481900</v>
      </c>
      <c r="B310" s="128">
        <v>309</v>
      </c>
    </row>
    <row r="311" spans="1:2" x14ac:dyDescent="0.25">
      <c r="A311" s="131">
        <f t="shared" si="4"/>
        <v>482250</v>
      </c>
      <c r="B311" s="128">
        <v>310</v>
      </c>
    </row>
    <row r="312" spans="1:2" x14ac:dyDescent="0.25">
      <c r="A312" s="131">
        <f t="shared" si="4"/>
        <v>482600</v>
      </c>
      <c r="B312" s="128">
        <v>311</v>
      </c>
    </row>
    <row r="313" spans="1:2" x14ac:dyDescent="0.25">
      <c r="A313" s="131">
        <f t="shared" si="4"/>
        <v>482950</v>
      </c>
      <c r="B313" s="128">
        <v>312</v>
      </c>
    </row>
    <row r="314" spans="1:2" x14ac:dyDescent="0.25">
      <c r="A314" s="131">
        <f t="shared" si="4"/>
        <v>483300</v>
      </c>
      <c r="B314" s="128">
        <v>313</v>
      </c>
    </row>
    <row r="315" spans="1:2" x14ac:dyDescent="0.25">
      <c r="A315" s="131">
        <f t="shared" si="4"/>
        <v>483650</v>
      </c>
      <c r="B315" s="128">
        <v>314</v>
      </c>
    </row>
    <row r="316" spans="1:2" x14ac:dyDescent="0.25">
      <c r="A316" s="131">
        <f t="shared" si="4"/>
        <v>484000</v>
      </c>
      <c r="B316" s="128">
        <v>315</v>
      </c>
    </row>
    <row r="317" spans="1:2" x14ac:dyDescent="0.25">
      <c r="A317" s="131">
        <f t="shared" si="4"/>
        <v>484350</v>
      </c>
      <c r="B317" s="128">
        <v>316</v>
      </c>
    </row>
    <row r="318" spans="1:2" x14ac:dyDescent="0.25">
      <c r="A318" s="131">
        <f t="shared" si="4"/>
        <v>484700</v>
      </c>
      <c r="B318" s="128">
        <v>317</v>
      </c>
    </row>
    <row r="319" spans="1:2" x14ac:dyDescent="0.25">
      <c r="A319" s="131">
        <f t="shared" si="4"/>
        <v>485050</v>
      </c>
      <c r="B319" s="128">
        <v>318</v>
      </c>
    </row>
    <row r="320" spans="1:2" x14ac:dyDescent="0.25">
      <c r="A320" s="131">
        <f t="shared" si="4"/>
        <v>485400</v>
      </c>
      <c r="B320" s="128">
        <v>319</v>
      </c>
    </row>
    <row r="321" spans="1:2" x14ac:dyDescent="0.25">
      <c r="A321" s="131">
        <f t="shared" si="4"/>
        <v>485750</v>
      </c>
      <c r="B321" s="128">
        <v>320</v>
      </c>
    </row>
    <row r="322" spans="1:2" x14ac:dyDescent="0.25">
      <c r="A322" s="131">
        <f t="shared" si="4"/>
        <v>486100</v>
      </c>
      <c r="B322" s="128">
        <v>321</v>
      </c>
    </row>
    <row r="323" spans="1:2" x14ac:dyDescent="0.25">
      <c r="A323" s="131">
        <f t="shared" si="4"/>
        <v>486450</v>
      </c>
      <c r="B323" s="128">
        <v>322</v>
      </c>
    </row>
    <row r="324" spans="1:2" x14ac:dyDescent="0.25">
      <c r="A324" s="131">
        <f t="shared" ref="A324:A387" si="5">A323+350</f>
        <v>486800</v>
      </c>
      <c r="B324" s="128">
        <v>323</v>
      </c>
    </row>
    <row r="325" spans="1:2" x14ac:dyDescent="0.25">
      <c r="A325" s="131">
        <f t="shared" si="5"/>
        <v>487150</v>
      </c>
      <c r="B325" s="128">
        <v>324</v>
      </c>
    </row>
    <row r="326" spans="1:2" x14ac:dyDescent="0.25">
      <c r="A326" s="131">
        <f t="shared" si="5"/>
        <v>487500</v>
      </c>
      <c r="B326" s="128">
        <v>325</v>
      </c>
    </row>
    <row r="327" spans="1:2" x14ac:dyDescent="0.25">
      <c r="A327" s="131">
        <f t="shared" si="5"/>
        <v>487850</v>
      </c>
      <c r="B327" s="128">
        <v>326</v>
      </c>
    </row>
    <row r="328" spans="1:2" x14ac:dyDescent="0.25">
      <c r="A328" s="131">
        <f t="shared" si="5"/>
        <v>488200</v>
      </c>
      <c r="B328" s="128">
        <v>327</v>
      </c>
    </row>
    <row r="329" spans="1:2" x14ac:dyDescent="0.25">
      <c r="A329" s="131">
        <f t="shared" si="5"/>
        <v>488550</v>
      </c>
      <c r="B329" s="128">
        <v>328</v>
      </c>
    </row>
    <row r="330" spans="1:2" x14ac:dyDescent="0.25">
      <c r="A330" s="131">
        <f t="shared" si="5"/>
        <v>488900</v>
      </c>
      <c r="B330" s="128">
        <v>329</v>
      </c>
    </row>
    <row r="331" spans="1:2" x14ac:dyDescent="0.25">
      <c r="A331" s="131">
        <f t="shared" si="5"/>
        <v>489250</v>
      </c>
      <c r="B331" s="128">
        <v>330</v>
      </c>
    </row>
    <row r="332" spans="1:2" x14ac:dyDescent="0.25">
      <c r="A332" s="131">
        <f t="shared" si="5"/>
        <v>489600</v>
      </c>
      <c r="B332" s="128">
        <v>331</v>
      </c>
    </row>
    <row r="333" spans="1:2" x14ac:dyDescent="0.25">
      <c r="A333" s="131">
        <f t="shared" si="5"/>
        <v>489950</v>
      </c>
      <c r="B333" s="128">
        <v>332</v>
      </c>
    </row>
    <row r="334" spans="1:2" x14ac:dyDescent="0.25">
      <c r="A334" s="131">
        <f t="shared" si="5"/>
        <v>490300</v>
      </c>
      <c r="B334" s="128">
        <v>333</v>
      </c>
    </row>
    <row r="335" spans="1:2" x14ac:dyDescent="0.25">
      <c r="A335" s="131">
        <f t="shared" si="5"/>
        <v>490650</v>
      </c>
      <c r="B335" s="128">
        <v>334</v>
      </c>
    </row>
    <row r="336" spans="1:2" x14ac:dyDescent="0.25">
      <c r="A336" s="131">
        <f t="shared" si="5"/>
        <v>491000</v>
      </c>
      <c r="B336" s="128">
        <v>335</v>
      </c>
    </row>
    <row r="337" spans="1:2" x14ac:dyDescent="0.25">
      <c r="A337" s="131">
        <f t="shared" si="5"/>
        <v>491350</v>
      </c>
      <c r="B337" s="128">
        <v>336</v>
      </c>
    </row>
    <row r="338" spans="1:2" x14ac:dyDescent="0.25">
      <c r="A338" s="131">
        <f t="shared" si="5"/>
        <v>491700</v>
      </c>
      <c r="B338" s="128">
        <v>337</v>
      </c>
    </row>
    <row r="339" spans="1:2" x14ac:dyDescent="0.25">
      <c r="A339" s="131">
        <f t="shared" si="5"/>
        <v>492050</v>
      </c>
      <c r="B339" s="131">
        <v>338</v>
      </c>
    </row>
    <row r="340" spans="1:2" x14ac:dyDescent="0.25">
      <c r="A340" s="131">
        <f t="shared" si="5"/>
        <v>492400</v>
      </c>
      <c r="B340" s="131">
        <v>339</v>
      </c>
    </row>
    <row r="341" spans="1:2" x14ac:dyDescent="0.25">
      <c r="A341" s="131">
        <f t="shared" si="5"/>
        <v>492750</v>
      </c>
      <c r="B341" s="131">
        <v>340</v>
      </c>
    </row>
    <row r="342" spans="1:2" x14ac:dyDescent="0.25">
      <c r="A342" s="131">
        <f t="shared" si="5"/>
        <v>493100</v>
      </c>
      <c r="B342" s="131">
        <v>341</v>
      </c>
    </row>
    <row r="343" spans="1:2" x14ac:dyDescent="0.25">
      <c r="A343" s="131">
        <f t="shared" si="5"/>
        <v>493450</v>
      </c>
      <c r="B343" s="131">
        <v>342</v>
      </c>
    </row>
    <row r="344" spans="1:2" x14ac:dyDescent="0.25">
      <c r="A344" s="131">
        <f t="shared" si="5"/>
        <v>493800</v>
      </c>
      <c r="B344" s="131">
        <v>343</v>
      </c>
    </row>
    <row r="345" spans="1:2" x14ac:dyDescent="0.25">
      <c r="A345" s="131">
        <f t="shared" si="5"/>
        <v>494150</v>
      </c>
      <c r="B345" s="131">
        <v>344</v>
      </c>
    </row>
    <row r="346" spans="1:2" x14ac:dyDescent="0.25">
      <c r="A346" s="131">
        <f t="shared" si="5"/>
        <v>494500</v>
      </c>
      <c r="B346" s="131">
        <v>345</v>
      </c>
    </row>
    <row r="347" spans="1:2" x14ac:dyDescent="0.25">
      <c r="A347" s="131">
        <f t="shared" si="5"/>
        <v>494850</v>
      </c>
      <c r="B347" s="131">
        <v>346</v>
      </c>
    </row>
    <row r="348" spans="1:2" x14ac:dyDescent="0.25">
      <c r="A348" s="131">
        <f t="shared" si="5"/>
        <v>495200</v>
      </c>
      <c r="B348" s="131">
        <v>347</v>
      </c>
    </row>
    <row r="349" spans="1:2" x14ac:dyDescent="0.25">
      <c r="A349" s="131">
        <f t="shared" si="5"/>
        <v>495550</v>
      </c>
      <c r="B349" s="131">
        <v>348</v>
      </c>
    </row>
    <row r="350" spans="1:2" x14ac:dyDescent="0.25">
      <c r="A350" s="131">
        <f t="shared" si="5"/>
        <v>495900</v>
      </c>
      <c r="B350" s="131">
        <v>349</v>
      </c>
    </row>
    <row r="351" spans="1:2" x14ac:dyDescent="0.25">
      <c r="A351" s="131">
        <f t="shared" si="5"/>
        <v>496250</v>
      </c>
      <c r="B351" s="131">
        <v>350</v>
      </c>
    </row>
    <row r="352" spans="1:2" x14ac:dyDescent="0.25">
      <c r="A352" s="131">
        <f t="shared" si="5"/>
        <v>496600</v>
      </c>
      <c r="B352" s="131">
        <v>351</v>
      </c>
    </row>
    <row r="353" spans="1:2" x14ac:dyDescent="0.25">
      <c r="A353" s="131">
        <f t="shared" si="5"/>
        <v>496950</v>
      </c>
      <c r="B353" s="131">
        <v>352</v>
      </c>
    </row>
    <row r="354" spans="1:2" x14ac:dyDescent="0.25">
      <c r="A354" s="131">
        <f t="shared" si="5"/>
        <v>497300</v>
      </c>
      <c r="B354" s="131">
        <v>353</v>
      </c>
    </row>
    <row r="355" spans="1:2" x14ac:dyDescent="0.25">
      <c r="A355" s="131">
        <f t="shared" si="5"/>
        <v>497650</v>
      </c>
      <c r="B355" s="131">
        <v>354</v>
      </c>
    </row>
    <row r="356" spans="1:2" x14ac:dyDescent="0.25">
      <c r="A356" s="131">
        <f t="shared" si="5"/>
        <v>498000</v>
      </c>
      <c r="B356" s="131">
        <v>355</v>
      </c>
    </row>
    <row r="357" spans="1:2" x14ac:dyDescent="0.25">
      <c r="A357" s="131">
        <f t="shared" si="5"/>
        <v>498350</v>
      </c>
      <c r="B357" s="131">
        <v>356</v>
      </c>
    </row>
    <row r="358" spans="1:2" x14ac:dyDescent="0.25">
      <c r="A358" s="131">
        <f t="shared" si="5"/>
        <v>498700</v>
      </c>
      <c r="B358" s="131">
        <v>357</v>
      </c>
    </row>
    <row r="359" spans="1:2" x14ac:dyDescent="0.25">
      <c r="A359" s="131">
        <f t="shared" si="5"/>
        <v>499050</v>
      </c>
      <c r="B359" s="131">
        <v>358</v>
      </c>
    </row>
    <row r="360" spans="1:2" x14ac:dyDescent="0.25">
      <c r="A360" s="131">
        <f t="shared" si="5"/>
        <v>499400</v>
      </c>
      <c r="B360" s="131">
        <v>359</v>
      </c>
    </row>
    <row r="361" spans="1:2" x14ac:dyDescent="0.25">
      <c r="A361" s="131">
        <f t="shared" si="5"/>
        <v>499750</v>
      </c>
      <c r="B361" s="131">
        <v>360</v>
      </c>
    </row>
    <row r="362" spans="1:2" x14ac:dyDescent="0.25">
      <c r="A362" s="131">
        <f t="shared" si="5"/>
        <v>500100</v>
      </c>
      <c r="B362" s="131">
        <v>361</v>
      </c>
    </row>
    <row r="363" spans="1:2" x14ac:dyDescent="0.25">
      <c r="A363" s="131">
        <f t="shared" si="5"/>
        <v>500450</v>
      </c>
      <c r="B363" s="131">
        <v>362</v>
      </c>
    </row>
    <row r="364" spans="1:2" x14ac:dyDescent="0.25">
      <c r="A364" s="131">
        <f t="shared" si="5"/>
        <v>500800</v>
      </c>
      <c r="B364" s="131">
        <v>363</v>
      </c>
    </row>
    <row r="365" spans="1:2" x14ac:dyDescent="0.25">
      <c r="A365" s="131">
        <f t="shared" si="5"/>
        <v>501150</v>
      </c>
      <c r="B365" s="131">
        <v>364</v>
      </c>
    </row>
    <row r="366" spans="1:2" x14ac:dyDescent="0.25">
      <c r="A366" s="131">
        <f t="shared" si="5"/>
        <v>501500</v>
      </c>
      <c r="B366" s="131">
        <v>365</v>
      </c>
    </row>
    <row r="367" spans="1:2" x14ac:dyDescent="0.25">
      <c r="A367" s="131">
        <f t="shared" si="5"/>
        <v>501850</v>
      </c>
      <c r="B367" s="131">
        <v>366</v>
      </c>
    </row>
    <row r="368" spans="1:2" x14ac:dyDescent="0.25">
      <c r="A368" s="131">
        <f t="shared" si="5"/>
        <v>502200</v>
      </c>
      <c r="B368" s="131">
        <v>367</v>
      </c>
    </row>
    <row r="369" spans="1:2" x14ac:dyDescent="0.25">
      <c r="A369" s="131">
        <f t="shared" si="5"/>
        <v>502550</v>
      </c>
      <c r="B369" s="131">
        <v>368</v>
      </c>
    </row>
    <row r="370" spans="1:2" x14ac:dyDescent="0.25">
      <c r="A370" s="131">
        <f t="shared" si="5"/>
        <v>502900</v>
      </c>
      <c r="B370" s="131">
        <v>369</v>
      </c>
    </row>
    <row r="371" spans="1:2" x14ac:dyDescent="0.25">
      <c r="A371" s="131">
        <f t="shared" si="5"/>
        <v>503250</v>
      </c>
      <c r="B371" s="131">
        <v>370</v>
      </c>
    </row>
    <row r="372" spans="1:2" x14ac:dyDescent="0.25">
      <c r="A372" s="131">
        <f t="shared" si="5"/>
        <v>503600</v>
      </c>
      <c r="B372" s="131">
        <v>371</v>
      </c>
    </row>
    <row r="373" spans="1:2" x14ac:dyDescent="0.25">
      <c r="A373" s="131">
        <f t="shared" si="5"/>
        <v>503950</v>
      </c>
      <c r="B373" s="131">
        <v>372</v>
      </c>
    </row>
    <row r="374" spans="1:2" x14ac:dyDescent="0.25">
      <c r="A374" s="131">
        <f t="shared" si="5"/>
        <v>504300</v>
      </c>
      <c r="B374" s="131">
        <v>373</v>
      </c>
    </row>
    <row r="375" spans="1:2" x14ac:dyDescent="0.25">
      <c r="A375" s="131">
        <f t="shared" si="5"/>
        <v>504650</v>
      </c>
      <c r="B375" s="131">
        <v>374</v>
      </c>
    </row>
    <row r="376" spans="1:2" x14ac:dyDescent="0.25">
      <c r="A376" s="131">
        <f t="shared" si="5"/>
        <v>505000</v>
      </c>
      <c r="B376" s="131">
        <v>375</v>
      </c>
    </row>
    <row r="377" spans="1:2" x14ac:dyDescent="0.25">
      <c r="A377" s="131">
        <f t="shared" si="5"/>
        <v>505350</v>
      </c>
      <c r="B377" s="131">
        <v>376</v>
      </c>
    </row>
    <row r="378" spans="1:2" x14ac:dyDescent="0.25">
      <c r="A378" s="131">
        <f t="shared" si="5"/>
        <v>505700</v>
      </c>
      <c r="B378" s="131">
        <v>377</v>
      </c>
    </row>
    <row r="379" spans="1:2" x14ac:dyDescent="0.25">
      <c r="A379" s="131">
        <f t="shared" si="5"/>
        <v>506050</v>
      </c>
      <c r="B379" s="131">
        <v>378</v>
      </c>
    </row>
    <row r="380" spans="1:2" x14ac:dyDescent="0.25">
      <c r="A380" s="131">
        <f t="shared" si="5"/>
        <v>506400</v>
      </c>
      <c r="B380" s="131">
        <v>379</v>
      </c>
    </row>
    <row r="381" spans="1:2" x14ac:dyDescent="0.25">
      <c r="A381" s="131">
        <f t="shared" si="5"/>
        <v>506750</v>
      </c>
      <c r="B381" s="131">
        <v>380</v>
      </c>
    </row>
    <row r="382" spans="1:2" x14ac:dyDescent="0.25">
      <c r="A382" s="131">
        <f t="shared" si="5"/>
        <v>507100</v>
      </c>
      <c r="B382" s="131">
        <v>381</v>
      </c>
    </row>
    <row r="383" spans="1:2" x14ac:dyDescent="0.25">
      <c r="A383" s="131">
        <f t="shared" si="5"/>
        <v>507450</v>
      </c>
      <c r="B383" s="131">
        <v>382</v>
      </c>
    </row>
    <row r="384" spans="1:2" x14ac:dyDescent="0.25">
      <c r="A384" s="131">
        <f t="shared" si="5"/>
        <v>507800</v>
      </c>
      <c r="B384" s="131">
        <v>383</v>
      </c>
    </row>
    <row r="385" spans="1:2" x14ac:dyDescent="0.25">
      <c r="A385" s="131">
        <f t="shared" si="5"/>
        <v>508150</v>
      </c>
      <c r="B385" s="131">
        <v>384</v>
      </c>
    </row>
    <row r="386" spans="1:2" x14ac:dyDescent="0.25">
      <c r="A386" s="131">
        <f t="shared" si="5"/>
        <v>508500</v>
      </c>
      <c r="B386" s="131">
        <v>385</v>
      </c>
    </row>
    <row r="387" spans="1:2" x14ac:dyDescent="0.25">
      <c r="A387" s="131">
        <f t="shared" si="5"/>
        <v>508850</v>
      </c>
      <c r="B387" s="131">
        <v>386</v>
      </c>
    </row>
    <row r="388" spans="1:2" x14ac:dyDescent="0.25">
      <c r="A388" s="131">
        <f t="shared" ref="A388:A451" si="6">A387+350</f>
        <v>509200</v>
      </c>
      <c r="B388" s="131">
        <v>387</v>
      </c>
    </row>
    <row r="389" spans="1:2" x14ac:dyDescent="0.25">
      <c r="A389" s="131">
        <f t="shared" si="6"/>
        <v>509550</v>
      </c>
      <c r="B389" s="131">
        <v>388</v>
      </c>
    </row>
    <row r="390" spans="1:2" x14ac:dyDescent="0.25">
      <c r="A390" s="131">
        <f t="shared" si="6"/>
        <v>509900</v>
      </c>
      <c r="B390" s="131">
        <v>389</v>
      </c>
    </row>
    <row r="391" spans="1:2" x14ac:dyDescent="0.25">
      <c r="A391" s="131">
        <f t="shared" si="6"/>
        <v>510250</v>
      </c>
      <c r="B391" s="131">
        <v>390</v>
      </c>
    </row>
    <row r="392" spans="1:2" x14ac:dyDescent="0.25">
      <c r="A392" s="131">
        <f t="shared" si="6"/>
        <v>510600</v>
      </c>
      <c r="B392" s="131">
        <v>391</v>
      </c>
    </row>
    <row r="393" spans="1:2" x14ac:dyDescent="0.25">
      <c r="A393" s="131">
        <f t="shared" si="6"/>
        <v>510950</v>
      </c>
      <c r="B393" s="131">
        <v>392</v>
      </c>
    </row>
    <row r="394" spans="1:2" x14ac:dyDescent="0.25">
      <c r="A394" s="131">
        <f t="shared" si="6"/>
        <v>511300</v>
      </c>
      <c r="B394" s="131">
        <v>393</v>
      </c>
    </row>
    <row r="395" spans="1:2" x14ac:dyDescent="0.25">
      <c r="A395" s="131">
        <f t="shared" si="6"/>
        <v>511650</v>
      </c>
      <c r="B395" s="131">
        <v>394</v>
      </c>
    </row>
    <row r="396" spans="1:2" x14ac:dyDescent="0.25">
      <c r="A396" s="131">
        <f t="shared" si="6"/>
        <v>512000</v>
      </c>
      <c r="B396" s="131">
        <v>395</v>
      </c>
    </row>
    <row r="397" spans="1:2" x14ac:dyDescent="0.25">
      <c r="A397" s="131">
        <f t="shared" si="6"/>
        <v>512350</v>
      </c>
      <c r="B397" s="131">
        <v>396</v>
      </c>
    </row>
    <row r="398" spans="1:2" x14ac:dyDescent="0.25">
      <c r="A398" s="131">
        <f t="shared" si="6"/>
        <v>512700</v>
      </c>
      <c r="B398" s="131">
        <v>397</v>
      </c>
    </row>
    <row r="399" spans="1:2" x14ac:dyDescent="0.25">
      <c r="A399" s="131">
        <f t="shared" si="6"/>
        <v>513050</v>
      </c>
      <c r="B399" s="131">
        <v>398</v>
      </c>
    </row>
    <row r="400" spans="1:2" x14ac:dyDescent="0.25">
      <c r="A400" s="131">
        <f t="shared" si="6"/>
        <v>513400</v>
      </c>
      <c r="B400" s="131">
        <v>399</v>
      </c>
    </row>
    <row r="401" spans="1:2" x14ac:dyDescent="0.25">
      <c r="A401" s="131">
        <f t="shared" si="6"/>
        <v>513750</v>
      </c>
      <c r="B401" s="131">
        <v>400</v>
      </c>
    </row>
    <row r="402" spans="1:2" x14ac:dyDescent="0.25">
      <c r="A402" s="131">
        <f t="shared" si="6"/>
        <v>514100</v>
      </c>
      <c r="B402" s="131">
        <v>401</v>
      </c>
    </row>
    <row r="403" spans="1:2" x14ac:dyDescent="0.25">
      <c r="A403" s="131">
        <f t="shared" si="6"/>
        <v>514450</v>
      </c>
      <c r="B403" s="131">
        <v>402</v>
      </c>
    </row>
    <row r="404" spans="1:2" x14ac:dyDescent="0.25">
      <c r="A404" s="131">
        <f t="shared" si="6"/>
        <v>514800</v>
      </c>
      <c r="B404" s="131">
        <v>403</v>
      </c>
    </row>
    <row r="405" spans="1:2" x14ac:dyDescent="0.25">
      <c r="A405" s="131">
        <f t="shared" si="6"/>
        <v>515150</v>
      </c>
      <c r="B405" s="131">
        <v>404</v>
      </c>
    </row>
    <row r="406" spans="1:2" x14ac:dyDescent="0.25">
      <c r="A406" s="131">
        <f t="shared" si="6"/>
        <v>515500</v>
      </c>
      <c r="B406" s="131">
        <v>405</v>
      </c>
    </row>
    <row r="407" spans="1:2" x14ac:dyDescent="0.25">
      <c r="A407" s="131">
        <f t="shared" si="6"/>
        <v>515850</v>
      </c>
      <c r="B407" s="131">
        <v>406</v>
      </c>
    </row>
    <row r="408" spans="1:2" x14ac:dyDescent="0.25">
      <c r="A408" s="131">
        <f t="shared" si="6"/>
        <v>516200</v>
      </c>
      <c r="B408" s="131">
        <v>407</v>
      </c>
    </row>
    <row r="409" spans="1:2" x14ac:dyDescent="0.25">
      <c r="A409" s="131">
        <f t="shared" si="6"/>
        <v>516550</v>
      </c>
      <c r="B409" s="131">
        <v>408</v>
      </c>
    </row>
    <row r="410" spans="1:2" x14ac:dyDescent="0.25">
      <c r="A410" s="131">
        <f t="shared" si="6"/>
        <v>516900</v>
      </c>
      <c r="B410" s="131">
        <v>409</v>
      </c>
    </row>
    <row r="411" spans="1:2" x14ac:dyDescent="0.25">
      <c r="A411" s="131">
        <f t="shared" si="6"/>
        <v>517250</v>
      </c>
      <c r="B411" s="131">
        <v>410</v>
      </c>
    </row>
    <row r="412" spans="1:2" x14ac:dyDescent="0.25">
      <c r="A412" s="131">
        <f t="shared" si="6"/>
        <v>517600</v>
      </c>
      <c r="B412" s="131">
        <v>411</v>
      </c>
    </row>
    <row r="413" spans="1:2" x14ac:dyDescent="0.25">
      <c r="A413" s="131">
        <f t="shared" si="6"/>
        <v>517950</v>
      </c>
      <c r="B413" s="131">
        <v>412</v>
      </c>
    </row>
    <row r="414" spans="1:2" x14ac:dyDescent="0.25">
      <c r="A414" s="131">
        <f t="shared" si="6"/>
        <v>518300</v>
      </c>
      <c r="B414" s="131">
        <v>413</v>
      </c>
    </row>
    <row r="415" spans="1:2" x14ac:dyDescent="0.25">
      <c r="A415" s="131">
        <f t="shared" si="6"/>
        <v>518650</v>
      </c>
      <c r="B415" s="131">
        <v>414</v>
      </c>
    </row>
    <row r="416" spans="1:2" x14ac:dyDescent="0.25">
      <c r="A416" s="131">
        <f t="shared" si="6"/>
        <v>519000</v>
      </c>
      <c r="B416" s="131">
        <v>415</v>
      </c>
    </row>
    <row r="417" spans="1:2" x14ac:dyDescent="0.25">
      <c r="A417" s="131">
        <f t="shared" si="6"/>
        <v>519350</v>
      </c>
      <c r="B417" s="131">
        <v>416</v>
      </c>
    </row>
    <row r="418" spans="1:2" x14ac:dyDescent="0.25">
      <c r="A418" s="131">
        <f t="shared" si="6"/>
        <v>519700</v>
      </c>
      <c r="B418" s="131">
        <v>417</v>
      </c>
    </row>
    <row r="419" spans="1:2" x14ac:dyDescent="0.25">
      <c r="A419" s="131">
        <f t="shared" si="6"/>
        <v>520050</v>
      </c>
      <c r="B419" s="131">
        <v>418</v>
      </c>
    </row>
    <row r="420" spans="1:2" x14ac:dyDescent="0.25">
      <c r="A420" s="131">
        <f t="shared" si="6"/>
        <v>520400</v>
      </c>
      <c r="B420" s="131">
        <v>419</v>
      </c>
    </row>
    <row r="421" spans="1:2" x14ac:dyDescent="0.25">
      <c r="A421" s="131">
        <f t="shared" si="6"/>
        <v>520750</v>
      </c>
      <c r="B421" s="131">
        <v>420</v>
      </c>
    </row>
    <row r="422" spans="1:2" x14ac:dyDescent="0.25">
      <c r="A422" s="131">
        <f t="shared" si="6"/>
        <v>521100</v>
      </c>
      <c r="B422" s="131">
        <v>421</v>
      </c>
    </row>
    <row r="423" spans="1:2" x14ac:dyDescent="0.25">
      <c r="A423" s="131">
        <f t="shared" si="6"/>
        <v>521450</v>
      </c>
      <c r="B423" s="131">
        <v>422</v>
      </c>
    </row>
    <row r="424" spans="1:2" x14ac:dyDescent="0.25">
      <c r="A424" s="131">
        <f t="shared" si="6"/>
        <v>521800</v>
      </c>
      <c r="B424" s="131">
        <v>423</v>
      </c>
    </row>
    <row r="425" spans="1:2" x14ac:dyDescent="0.25">
      <c r="A425" s="131">
        <f t="shared" si="6"/>
        <v>522150</v>
      </c>
      <c r="B425" s="131">
        <v>424</v>
      </c>
    </row>
    <row r="426" spans="1:2" x14ac:dyDescent="0.25">
      <c r="A426" s="131">
        <f t="shared" si="6"/>
        <v>522500</v>
      </c>
      <c r="B426" s="131">
        <v>425</v>
      </c>
    </row>
    <row r="427" spans="1:2" x14ac:dyDescent="0.25">
      <c r="A427" s="131">
        <f t="shared" si="6"/>
        <v>522850</v>
      </c>
      <c r="B427" s="131">
        <v>426</v>
      </c>
    </row>
    <row r="428" spans="1:2" x14ac:dyDescent="0.25">
      <c r="A428" s="131">
        <f t="shared" si="6"/>
        <v>523200</v>
      </c>
      <c r="B428" s="131">
        <v>427</v>
      </c>
    </row>
    <row r="429" spans="1:2" x14ac:dyDescent="0.25">
      <c r="A429" s="131">
        <f t="shared" si="6"/>
        <v>523550</v>
      </c>
      <c r="B429" s="131">
        <v>428</v>
      </c>
    </row>
    <row r="430" spans="1:2" x14ac:dyDescent="0.25">
      <c r="A430" s="131">
        <f t="shared" si="6"/>
        <v>523900</v>
      </c>
      <c r="B430" s="131">
        <v>429</v>
      </c>
    </row>
    <row r="431" spans="1:2" x14ac:dyDescent="0.25">
      <c r="A431" s="131">
        <f t="shared" si="6"/>
        <v>524250</v>
      </c>
      <c r="B431" s="131">
        <v>430</v>
      </c>
    </row>
    <row r="432" spans="1:2" x14ac:dyDescent="0.25">
      <c r="A432" s="131">
        <f t="shared" si="6"/>
        <v>524600</v>
      </c>
      <c r="B432" s="131">
        <v>431</v>
      </c>
    </row>
    <row r="433" spans="1:2" x14ac:dyDescent="0.25">
      <c r="A433" s="131">
        <f t="shared" si="6"/>
        <v>524950</v>
      </c>
      <c r="B433" s="131">
        <v>432</v>
      </c>
    </row>
    <row r="434" spans="1:2" x14ac:dyDescent="0.25">
      <c r="A434" s="131">
        <f t="shared" si="6"/>
        <v>525300</v>
      </c>
      <c r="B434" s="131">
        <v>433</v>
      </c>
    </row>
    <row r="435" spans="1:2" x14ac:dyDescent="0.25">
      <c r="A435" s="131">
        <f t="shared" si="6"/>
        <v>525650</v>
      </c>
      <c r="B435" s="131">
        <v>434</v>
      </c>
    </row>
    <row r="436" spans="1:2" x14ac:dyDescent="0.25">
      <c r="A436" s="131">
        <f t="shared" si="6"/>
        <v>526000</v>
      </c>
      <c r="B436" s="131">
        <v>435</v>
      </c>
    </row>
    <row r="437" spans="1:2" x14ac:dyDescent="0.25">
      <c r="A437" s="131">
        <f t="shared" si="6"/>
        <v>526350</v>
      </c>
      <c r="B437" s="131">
        <v>436</v>
      </c>
    </row>
    <row r="438" spans="1:2" x14ac:dyDescent="0.25">
      <c r="A438" s="131">
        <f t="shared" si="6"/>
        <v>526700</v>
      </c>
      <c r="B438" s="131">
        <v>437</v>
      </c>
    </row>
    <row r="439" spans="1:2" x14ac:dyDescent="0.25">
      <c r="A439" s="131">
        <f t="shared" si="6"/>
        <v>527050</v>
      </c>
      <c r="B439" s="131">
        <v>438</v>
      </c>
    </row>
    <row r="440" spans="1:2" x14ac:dyDescent="0.25">
      <c r="A440" s="131">
        <f t="shared" si="6"/>
        <v>527400</v>
      </c>
      <c r="B440" s="131">
        <v>439</v>
      </c>
    </row>
    <row r="441" spans="1:2" x14ac:dyDescent="0.25">
      <c r="A441" s="131">
        <f t="shared" si="6"/>
        <v>527750</v>
      </c>
      <c r="B441" s="131">
        <v>440</v>
      </c>
    </row>
    <row r="442" spans="1:2" x14ac:dyDescent="0.25">
      <c r="A442" s="131">
        <f t="shared" si="6"/>
        <v>528100</v>
      </c>
      <c r="B442" s="131">
        <v>441</v>
      </c>
    </row>
    <row r="443" spans="1:2" x14ac:dyDescent="0.25">
      <c r="A443" s="131">
        <f t="shared" si="6"/>
        <v>528450</v>
      </c>
      <c r="B443" s="131">
        <v>442</v>
      </c>
    </row>
    <row r="444" spans="1:2" x14ac:dyDescent="0.25">
      <c r="A444" s="131">
        <f t="shared" si="6"/>
        <v>528800</v>
      </c>
      <c r="B444" s="131">
        <v>443</v>
      </c>
    </row>
    <row r="445" spans="1:2" x14ac:dyDescent="0.25">
      <c r="A445" s="131">
        <f t="shared" si="6"/>
        <v>529150</v>
      </c>
      <c r="B445" s="131">
        <v>444</v>
      </c>
    </row>
    <row r="446" spans="1:2" x14ac:dyDescent="0.25">
      <c r="A446" s="131">
        <f t="shared" si="6"/>
        <v>529500</v>
      </c>
      <c r="B446" s="131">
        <v>445</v>
      </c>
    </row>
    <row r="447" spans="1:2" x14ac:dyDescent="0.25">
      <c r="A447" s="131">
        <f t="shared" si="6"/>
        <v>529850</v>
      </c>
      <c r="B447" s="131">
        <v>446</v>
      </c>
    </row>
    <row r="448" spans="1:2" x14ac:dyDescent="0.25">
      <c r="A448" s="131">
        <f t="shared" si="6"/>
        <v>530200</v>
      </c>
      <c r="B448" s="131">
        <v>447</v>
      </c>
    </row>
    <row r="449" spans="1:2" x14ac:dyDescent="0.25">
      <c r="A449" s="131">
        <f t="shared" si="6"/>
        <v>530550</v>
      </c>
      <c r="B449" s="131">
        <v>448</v>
      </c>
    </row>
    <row r="450" spans="1:2" x14ac:dyDescent="0.25">
      <c r="A450" s="131">
        <f t="shared" si="6"/>
        <v>530900</v>
      </c>
      <c r="B450" s="131">
        <v>449</v>
      </c>
    </row>
    <row r="451" spans="1:2" x14ac:dyDescent="0.25">
      <c r="A451" s="131">
        <f t="shared" si="6"/>
        <v>531250</v>
      </c>
      <c r="B451" s="131">
        <v>450</v>
      </c>
    </row>
    <row r="452" spans="1:2" x14ac:dyDescent="0.25">
      <c r="A452" s="131">
        <f t="shared" ref="A452:A515" si="7">A451+350</f>
        <v>531600</v>
      </c>
      <c r="B452" s="131">
        <v>451</v>
      </c>
    </row>
    <row r="453" spans="1:2" x14ac:dyDescent="0.25">
      <c r="A453" s="131">
        <f t="shared" si="7"/>
        <v>531950</v>
      </c>
      <c r="B453" s="131">
        <v>452</v>
      </c>
    </row>
    <row r="454" spans="1:2" x14ac:dyDescent="0.25">
      <c r="A454" s="131">
        <f t="shared" si="7"/>
        <v>532300</v>
      </c>
      <c r="B454" s="131">
        <v>453</v>
      </c>
    </row>
    <row r="455" spans="1:2" x14ac:dyDescent="0.25">
      <c r="A455" s="131">
        <f t="shared" si="7"/>
        <v>532650</v>
      </c>
      <c r="B455" s="131">
        <v>454</v>
      </c>
    </row>
    <row r="456" spans="1:2" x14ac:dyDescent="0.25">
      <c r="A456" s="131">
        <f t="shared" si="7"/>
        <v>533000</v>
      </c>
      <c r="B456" s="131">
        <v>455</v>
      </c>
    </row>
    <row r="457" spans="1:2" x14ac:dyDescent="0.25">
      <c r="A457" s="131">
        <f t="shared" si="7"/>
        <v>533350</v>
      </c>
      <c r="B457" s="131">
        <v>456</v>
      </c>
    </row>
    <row r="458" spans="1:2" x14ac:dyDescent="0.25">
      <c r="A458" s="131">
        <f t="shared" si="7"/>
        <v>533700</v>
      </c>
      <c r="B458" s="131">
        <v>457</v>
      </c>
    </row>
    <row r="459" spans="1:2" x14ac:dyDescent="0.25">
      <c r="A459" s="131">
        <f t="shared" si="7"/>
        <v>534050</v>
      </c>
      <c r="B459" s="131">
        <v>458</v>
      </c>
    </row>
    <row r="460" spans="1:2" x14ac:dyDescent="0.25">
      <c r="A460" s="131">
        <f t="shared" si="7"/>
        <v>534400</v>
      </c>
      <c r="B460" s="131">
        <v>459</v>
      </c>
    </row>
    <row r="461" spans="1:2" x14ac:dyDescent="0.25">
      <c r="A461" s="131">
        <f t="shared" si="7"/>
        <v>534750</v>
      </c>
      <c r="B461" s="131">
        <v>460</v>
      </c>
    </row>
    <row r="462" spans="1:2" x14ac:dyDescent="0.25">
      <c r="A462" s="131">
        <f t="shared" si="7"/>
        <v>535100</v>
      </c>
      <c r="B462" s="131">
        <v>461</v>
      </c>
    </row>
    <row r="463" spans="1:2" x14ac:dyDescent="0.25">
      <c r="A463" s="131">
        <f t="shared" si="7"/>
        <v>535450</v>
      </c>
      <c r="B463" s="131">
        <v>462</v>
      </c>
    </row>
    <row r="464" spans="1:2" x14ac:dyDescent="0.25">
      <c r="A464" s="131">
        <f t="shared" si="7"/>
        <v>535800</v>
      </c>
      <c r="B464" s="131">
        <v>463</v>
      </c>
    </row>
    <row r="465" spans="1:2" x14ac:dyDescent="0.25">
      <c r="A465" s="131">
        <f t="shared" si="7"/>
        <v>536150</v>
      </c>
      <c r="B465" s="131">
        <v>464</v>
      </c>
    </row>
    <row r="466" spans="1:2" x14ac:dyDescent="0.25">
      <c r="A466" s="131">
        <f t="shared" si="7"/>
        <v>536500</v>
      </c>
      <c r="B466" s="131">
        <v>465</v>
      </c>
    </row>
    <row r="467" spans="1:2" x14ac:dyDescent="0.25">
      <c r="A467" s="131">
        <f t="shared" si="7"/>
        <v>536850</v>
      </c>
      <c r="B467" s="131">
        <v>466</v>
      </c>
    </row>
    <row r="468" spans="1:2" x14ac:dyDescent="0.25">
      <c r="A468" s="131">
        <f t="shared" si="7"/>
        <v>537200</v>
      </c>
      <c r="B468" s="131">
        <v>467</v>
      </c>
    </row>
    <row r="469" spans="1:2" x14ac:dyDescent="0.25">
      <c r="A469" s="131">
        <f t="shared" si="7"/>
        <v>537550</v>
      </c>
      <c r="B469" s="131">
        <v>468</v>
      </c>
    </row>
    <row r="470" spans="1:2" x14ac:dyDescent="0.25">
      <c r="A470" s="131">
        <f t="shared" si="7"/>
        <v>537900</v>
      </c>
      <c r="B470" s="131">
        <v>469</v>
      </c>
    </row>
    <row r="471" spans="1:2" x14ac:dyDescent="0.25">
      <c r="A471" s="131">
        <f t="shared" si="7"/>
        <v>538250</v>
      </c>
      <c r="B471" s="131">
        <v>470</v>
      </c>
    </row>
    <row r="472" spans="1:2" x14ac:dyDescent="0.25">
      <c r="A472" s="131">
        <f t="shared" si="7"/>
        <v>538600</v>
      </c>
      <c r="B472" s="131">
        <v>471</v>
      </c>
    </row>
    <row r="473" spans="1:2" x14ac:dyDescent="0.25">
      <c r="A473" s="131">
        <f t="shared" si="7"/>
        <v>538950</v>
      </c>
      <c r="B473" s="131">
        <v>472</v>
      </c>
    </row>
    <row r="474" spans="1:2" x14ac:dyDescent="0.25">
      <c r="A474" s="131">
        <f t="shared" si="7"/>
        <v>539300</v>
      </c>
      <c r="B474" s="131">
        <v>473</v>
      </c>
    </row>
    <row r="475" spans="1:2" x14ac:dyDescent="0.25">
      <c r="A475" s="131">
        <f t="shared" si="7"/>
        <v>539650</v>
      </c>
      <c r="B475" s="131">
        <v>474</v>
      </c>
    </row>
    <row r="476" spans="1:2" x14ac:dyDescent="0.25">
      <c r="A476" s="131">
        <f t="shared" si="7"/>
        <v>540000</v>
      </c>
      <c r="B476" s="131">
        <v>475</v>
      </c>
    </row>
    <row r="477" spans="1:2" x14ac:dyDescent="0.25">
      <c r="A477" s="131">
        <f t="shared" si="7"/>
        <v>540350</v>
      </c>
      <c r="B477" s="131">
        <v>476</v>
      </c>
    </row>
    <row r="478" spans="1:2" x14ac:dyDescent="0.25">
      <c r="A478" s="131">
        <f t="shared" si="7"/>
        <v>540700</v>
      </c>
      <c r="B478" s="131">
        <v>477</v>
      </c>
    </row>
    <row r="479" spans="1:2" x14ac:dyDescent="0.25">
      <c r="A479" s="131">
        <f t="shared" si="7"/>
        <v>541050</v>
      </c>
      <c r="B479" s="131">
        <v>478</v>
      </c>
    </row>
    <row r="480" spans="1:2" x14ac:dyDescent="0.25">
      <c r="A480" s="131">
        <f t="shared" si="7"/>
        <v>541400</v>
      </c>
      <c r="B480" s="131">
        <v>479</v>
      </c>
    </row>
    <row r="481" spans="1:2" x14ac:dyDescent="0.25">
      <c r="A481" s="131">
        <f t="shared" si="7"/>
        <v>541750</v>
      </c>
      <c r="B481" s="131">
        <v>480</v>
      </c>
    </row>
    <row r="482" spans="1:2" x14ac:dyDescent="0.25">
      <c r="A482" s="131">
        <f t="shared" si="7"/>
        <v>542100</v>
      </c>
      <c r="B482" s="131">
        <v>481</v>
      </c>
    </row>
    <row r="483" spans="1:2" x14ac:dyDescent="0.25">
      <c r="A483" s="131">
        <f t="shared" si="7"/>
        <v>542450</v>
      </c>
      <c r="B483" s="131">
        <v>482</v>
      </c>
    </row>
    <row r="484" spans="1:2" x14ac:dyDescent="0.25">
      <c r="A484" s="131">
        <f t="shared" si="7"/>
        <v>542800</v>
      </c>
      <c r="B484" s="131">
        <v>483</v>
      </c>
    </row>
    <row r="485" spans="1:2" x14ac:dyDescent="0.25">
      <c r="A485" s="131">
        <f t="shared" si="7"/>
        <v>543150</v>
      </c>
      <c r="B485" s="131">
        <v>484</v>
      </c>
    </row>
    <row r="486" spans="1:2" x14ac:dyDescent="0.25">
      <c r="A486" s="131">
        <f t="shared" si="7"/>
        <v>543500</v>
      </c>
      <c r="B486" s="131">
        <v>485</v>
      </c>
    </row>
    <row r="487" spans="1:2" x14ac:dyDescent="0.25">
      <c r="A487" s="131">
        <f t="shared" si="7"/>
        <v>543850</v>
      </c>
      <c r="B487" s="131">
        <v>486</v>
      </c>
    </row>
    <row r="488" spans="1:2" x14ac:dyDescent="0.25">
      <c r="A488" s="131">
        <f t="shared" si="7"/>
        <v>544200</v>
      </c>
      <c r="B488" s="131">
        <v>487</v>
      </c>
    </row>
    <row r="489" spans="1:2" x14ac:dyDescent="0.25">
      <c r="A489" s="131">
        <f t="shared" si="7"/>
        <v>544550</v>
      </c>
      <c r="B489" s="131">
        <v>488</v>
      </c>
    </row>
    <row r="490" spans="1:2" x14ac:dyDescent="0.25">
      <c r="A490" s="131">
        <f t="shared" si="7"/>
        <v>544900</v>
      </c>
      <c r="B490" s="131">
        <v>489</v>
      </c>
    </row>
    <row r="491" spans="1:2" x14ac:dyDescent="0.25">
      <c r="A491" s="131">
        <f t="shared" si="7"/>
        <v>545250</v>
      </c>
      <c r="B491" s="131">
        <v>490</v>
      </c>
    </row>
    <row r="492" spans="1:2" x14ac:dyDescent="0.25">
      <c r="A492" s="131">
        <f t="shared" si="7"/>
        <v>545600</v>
      </c>
      <c r="B492" s="131">
        <v>491</v>
      </c>
    </row>
    <row r="493" spans="1:2" x14ac:dyDescent="0.25">
      <c r="A493" s="131">
        <f t="shared" si="7"/>
        <v>545950</v>
      </c>
      <c r="B493" s="131">
        <v>492</v>
      </c>
    </row>
    <row r="494" spans="1:2" x14ac:dyDescent="0.25">
      <c r="A494" s="131">
        <f t="shared" si="7"/>
        <v>546300</v>
      </c>
      <c r="B494" s="131">
        <v>493</v>
      </c>
    </row>
    <row r="495" spans="1:2" x14ac:dyDescent="0.25">
      <c r="A495" s="131">
        <f t="shared" si="7"/>
        <v>546650</v>
      </c>
      <c r="B495" s="131">
        <v>494</v>
      </c>
    </row>
    <row r="496" spans="1:2" x14ac:dyDescent="0.25">
      <c r="A496" s="131">
        <f t="shared" si="7"/>
        <v>547000</v>
      </c>
      <c r="B496" s="131">
        <v>495</v>
      </c>
    </row>
    <row r="497" spans="1:2" x14ac:dyDescent="0.25">
      <c r="A497" s="131">
        <f t="shared" si="7"/>
        <v>547350</v>
      </c>
      <c r="B497" s="131">
        <v>496</v>
      </c>
    </row>
    <row r="498" spans="1:2" x14ac:dyDescent="0.25">
      <c r="A498" s="131">
        <f t="shared" si="7"/>
        <v>547700</v>
      </c>
      <c r="B498" s="131">
        <v>497</v>
      </c>
    </row>
    <row r="499" spans="1:2" x14ac:dyDescent="0.25">
      <c r="A499" s="131">
        <f t="shared" si="7"/>
        <v>548050</v>
      </c>
      <c r="B499" s="131">
        <v>498</v>
      </c>
    </row>
    <row r="500" spans="1:2" x14ac:dyDescent="0.25">
      <c r="A500" s="131">
        <f t="shared" si="7"/>
        <v>548400</v>
      </c>
      <c r="B500" s="131">
        <v>499</v>
      </c>
    </row>
    <row r="501" spans="1:2" x14ac:dyDescent="0.25">
      <c r="A501" s="131">
        <f t="shared" si="7"/>
        <v>548750</v>
      </c>
      <c r="B501" s="131">
        <v>500</v>
      </c>
    </row>
    <row r="502" spans="1:2" x14ac:dyDescent="0.25">
      <c r="A502" s="131">
        <f t="shared" si="7"/>
        <v>549100</v>
      </c>
      <c r="B502" s="131">
        <v>501</v>
      </c>
    </row>
    <row r="503" spans="1:2" x14ac:dyDescent="0.25">
      <c r="A503" s="131">
        <f t="shared" si="7"/>
        <v>549450</v>
      </c>
      <c r="B503" s="131">
        <v>502</v>
      </c>
    </row>
    <row r="504" spans="1:2" x14ac:dyDescent="0.25">
      <c r="A504" s="131">
        <f t="shared" si="7"/>
        <v>549800</v>
      </c>
      <c r="B504" s="131">
        <v>503</v>
      </c>
    </row>
    <row r="505" spans="1:2" x14ac:dyDescent="0.25">
      <c r="A505" s="131">
        <f t="shared" si="7"/>
        <v>550150</v>
      </c>
      <c r="B505" s="131">
        <v>504</v>
      </c>
    </row>
    <row r="506" spans="1:2" x14ac:dyDescent="0.25">
      <c r="A506" s="131">
        <f t="shared" si="7"/>
        <v>550500</v>
      </c>
      <c r="B506" s="131">
        <v>505</v>
      </c>
    </row>
    <row r="507" spans="1:2" x14ac:dyDescent="0.25">
      <c r="A507" s="131">
        <f t="shared" si="7"/>
        <v>550850</v>
      </c>
      <c r="B507" s="131">
        <v>506</v>
      </c>
    </row>
    <row r="508" spans="1:2" x14ac:dyDescent="0.25">
      <c r="A508" s="131">
        <f t="shared" si="7"/>
        <v>551200</v>
      </c>
      <c r="B508" s="131">
        <v>507</v>
      </c>
    </row>
    <row r="509" spans="1:2" x14ac:dyDescent="0.25">
      <c r="A509" s="131">
        <f t="shared" si="7"/>
        <v>551550</v>
      </c>
      <c r="B509" s="131">
        <v>508</v>
      </c>
    </row>
    <row r="510" spans="1:2" x14ac:dyDescent="0.25">
      <c r="A510" s="131">
        <f t="shared" si="7"/>
        <v>551900</v>
      </c>
      <c r="B510" s="131">
        <v>509</v>
      </c>
    </row>
    <row r="511" spans="1:2" x14ac:dyDescent="0.25">
      <c r="A511" s="131">
        <f t="shared" si="7"/>
        <v>552250</v>
      </c>
      <c r="B511" s="131">
        <v>510</v>
      </c>
    </row>
    <row r="512" spans="1:2" x14ac:dyDescent="0.25">
      <c r="A512" s="131">
        <f t="shared" si="7"/>
        <v>552600</v>
      </c>
      <c r="B512" s="131">
        <v>511</v>
      </c>
    </row>
    <row r="513" spans="1:2" x14ac:dyDescent="0.25">
      <c r="A513" s="131">
        <f t="shared" si="7"/>
        <v>552950</v>
      </c>
      <c r="B513" s="131">
        <v>512</v>
      </c>
    </row>
    <row r="514" spans="1:2" x14ac:dyDescent="0.25">
      <c r="A514" s="131">
        <f t="shared" si="7"/>
        <v>553300</v>
      </c>
      <c r="B514" s="131">
        <v>513</v>
      </c>
    </row>
    <row r="515" spans="1:2" x14ac:dyDescent="0.25">
      <c r="A515" s="131">
        <f t="shared" si="7"/>
        <v>553650</v>
      </c>
      <c r="B515" s="131">
        <v>514</v>
      </c>
    </row>
    <row r="516" spans="1:2" x14ac:dyDescent="0.25">
      <c r="A516" s="131">
        <f t="shared" ref="A516:A579" si="8">A515+350</f>
        <v>554000</v>
      </c>
      <c r="B516" s="131">
        <v>515</v>
      </c>
    </row>
    <row r="517" spans="1:2" x14ac:dyDescent="0.25">
      <c r="A517" s="131">
        <f t="shared" si="8"/>
        <v>554350</v>
      </c>
      <c r="B517" s="131">
        <v>516</v>
      </c>
    </row>
    <row r="518" spans="1:2" x14ac:dyDescent="0.25">
      <c r="A518" s="131">
        <f t="shared" si="8"/>
        <v>554700</v>
      </c>
      <c r="B518" s="131">
        <v>517</v>
      </c>
    </row>
    <row r="519" spans="1:2" x14ac:dyDescent="0.25">
      <c r="A519" s="131">
        <f t="shared" si="8"/>
        <v>555050</v>
      </c>
      <c r="B519" s="131">
        <v>518</v>
      </c>
    </row>
    <row r="520" spans="1:2" x14ac:dyDescent="0.25">
      <c r="A520" s="131">
        <f t="shared" si="8"/>
        <v>555400</v>
      </c>
      <c r="B520" s="131">
        <v>519</v>
      </c>
    </row>
    <row r="521" spans="1:2" x14ac:dyDescent="0.25">
      <c r="A521" s="131">
        <f t="shared" si="8"/>
        <v>555750</v>
      </c>
      <c r="B521" s="131">
        <v>520</v>
      </c>
    </row>
    <row r="522" spans="1:2" x14ac:dyDescent="0.25">
      <c r="A522" s="131">
        <f t="shared" si="8"/>
        <v>556100</v>
      </c>
      <c r="B522" s="131">
        <v>521</v>
      </c>
    </row>
    <row r="523" spans="1:2" x14ac:dyDescent="0.25">
      <c r="A523" s="131">
        <f t="shared" si="8"/>
        <v>556450</v>
      </c>
      <c r="B523" s="131">
        <v>522</v>
      </c>
    </row>
    <row r="524" spans="1:2" x14ac:dyDescent="0.25">
      <c r="A524" s="131">
        <f t="shared" si="8"/>
        <v>556800</v>
      </c>
      <c r="B524" s="131">
        <v>523</v>
      </c>
    </row>
    <row r="525" spans="1:2" x14ac:dyDescent="0.25">
      <c r="A525" s="131">
        <f t="shared" si="8"/>
        <v>557150</v>
      </c>
      <c r="B525" s="131">
        <v>524</v>
      </c>
    </row>
    <row r="526" spans="1:2" x14ac:dyDescent="0.25">
      <c r="A526" s="131">
        <f t="shared" si="8"/>
        <v>557500</v>
      </c>
      <c r="B526" s="131">
        <v>525</v>
      </c>
    </row>
    <row r="527" spans="1:2" x14ac:dyDescent="0.25">
      <c r="A527" s="131">
        <f t="shared" si="8"/>
        <v>557850</v>
      </c>
      <c r="B527" s="131">
        <v>526</v>
      </c>
    </row>
    <row r="528" spans="1:2" x14ac:dyDescent="0.25">
      <c r="A528" s="131">
        <f t="shared" si="8"/>
        <v>558200</v>
      </c>
      <c r="B528" s="131">
        <v>527</v>
      </c>
    </row>
    <row r="529" spans="1:2" x14ac:dyDescent="0.25">
      <c r="A529" s="131">
        <f t="shared" si="8"/>
        <v>558550</v>
      </c>
      <c r="B529" s="131">
        <v>528</v>
      </c>
    </row>
    <row r="530" spans="1:2" x14ac:dyDescent="0.25">
      <c r="A530" s="131">
        <f t="shared" si="8"/>
        <v>558900</v>
      </c>
      <c r="B530" s="131">
        <v>529</v>
      </c>
    </row>
    <row r="531" spans="1:2" x14ac:dyDescent="0.25">
      <c r="A531" s="131">
        <f t="shared" si="8"/>
        <v>559250</v>
      </c>
      <c r="B531" s="131">
        <v>530</v>
      </c>
    </row>
    <row r="532" spans="1:2" x14ac:dyDescent="0.25">
      <c r="A532" s="131">
        <f t="shared" si="8"/>
        <v>559600</v>
      </c>
      <c r="B532" s="131">
        <v>531</v>
      </c>
    </row>
    <row r="533" spans="1:2" x14ac:dyDescent="0.25">
      <c r="A533" s="131">
        <f t="shared" si="8"/>
        <v>559950</v>
      </c>
      <c r="B533" s="131">
        <v>532</v>
      </c>
    </row>
    <row r="534" spans="1:2" x14ac:dyDescent="0.25">
      <c r="A534" s="131">
        <f t="shared" si="8"/>
        <v>560300</v>
      </c>
      <c r="B534" s="131">
        <v>533</v>
      </c>
    </row>
    <row r="535" spans="1:2" x14ac:dyDescent="0.25">
      <c r="A535" s="131">
        <f t="shared" si="8"/>
        <v>560650</v>
      </c>
      <c r="B535" s="131">
        <v>534</v>
      </c>
    </row>
    <row r="536" spans="1:2" x14ac:dyDescent="0.25">
      <c r="A536" s="131">
        <f t="shared" si="8"/>
        <v>561000</v>
      </c>
      <c r="B536" s="131">
        <v>535</v>
      </c>
    </row>
    <row r="537" spans="1:2" x14ac:dyDescent="0.25">
      <c r="A537" s="131">
        <f t="shared" si="8"/>
        <v>561350</v>
      </c>
      <c r="B537" s="131">
        <v>536</v>
      </c>
    </row>
    <row r="538" spans="1:2" x14ac:dyDescent="0.25">
      <c r="A538" s="131">
        <f t="shared" si="8"/>
        <v>561700</v>
      </c>
      <c r="B538" s="131">
        <v>537</v>
      </c>
    </row>
    <row r="539" spans="1:2" x14ac:dyDescent="0.25">
      <c r="A539" s="131">
        <f t="shared" si="8"/>
        <v>562050</v>
      </c>
      <c r="B539" s="131">
        <v>538</v>
      </c>
    </row>
    <row r="540" spans="1:2" x14ac:dyDescent="0.25">
      <c r="A540" s="131">
        <f t="shared" si="8"/>
        <v>562400</v>
      </c>
      <c r="B540" s="131">
        <v>539</v>
      </c>
    </row>
    <row r="541" spans="1:2" x14ac:dyDescent="0.25">
      <c r="A541" s="131">
        <f t="shared" si="8"/>
        <v>562750</v>
      </c>
      <c r="B541" s="131">
        <v>540</v>
      </c>
    </row>
    <row r="542" spans="1:2" x14ac:dyDescent="0.25">
      <c r="A542" s="131">
        <f t="shared" si="8"/>
        <v>563100</v>
      </c>
      <c r="B542" s="131">
        <v>541</v>
      </c>
    </row>
    <row r="543" spans="1:2" x14ac:dyDescent="0.25">
      <c r="A543" s="131">
        <f t="shared" si="8"/>
        <v>563450</v>
      </c>
      <c r="B543" s="131">
        <v>542</v>
      </c>
    </row>
    <row r="544" spans="1:2" x14ac:dyDescent="0.25">
      <c r="A544" s="131">
        <f t="shared" si="8"/>
        <v>563800</v>
      </c>
      <c r="B544" s="131">
        <v>543</v>
      </c>
    </row>
    <row r="545" spans="1:2" x14ac:dyDescent="0.25">
      <c r="A545" s="131">
        <f t="shared" si="8"/>
        <v>564150</v>
      </c>
      <c r="B545" s="131">
        <v>544</v>
      </c>
    </row>
    <row r="546" spans="1:2" x14ac:dyDescent="0.25">
      <c r="A546" s="131">
        <f t="shared" si="8"/>
        <v>564500</v>
      </c>
      <c r="B546" s="131">
        <v>545</v>
      </c>
    </row>
    <row r="547" spans="1:2" x14ac:dyDescent="0.25">
      <c r="A547" s="131">
        <f t="shared" si="8"/>
        <v>564850</v>
      </c>
      <c r="B547" s="131">
        <v>546</v>
      </c>
    </row>
    <row r="548" spans="1:2" x14ac:dyDescent="0.25">
      <c r="A548" s="131">
        <f t="shared" si="8"/>
        <v>565200</v>
      </c>
      <c r="B548" s="131">
        <v>547</v>
      </c>
    </row>
    <row r="549" spans="1:2" x14ac:dyDescent="0.25">
      <c r="A549" s="131">
        <f t="shared" si="8"/>
        <v>565550</v>
      </c>
      <c r="B549" s="131">
        <v>548</v>
      </c>
    </row>
    <row r="550" spans="1:2" x14ac:dyDescent="0.25">
      <c r="A550" s="131">
        <f t="shared" si="8"/>
        <v>565900</v>
      </c>
      <c r="B550" s="131">
        <v>549</v>
      </c>
    </row>
    <row r="551" spans="1:2" x14ac:dyDescent="0.25">
      <c r="A551" s="131">
        <f t="shared" si="8"/>
        <v>566250</v>
      </c>
      <c r="B551" s="131">
        <v>550</v>
      </c>
    </row>
    <row r="552" spans="1:2" x14ac:dyDescent="0.25">
      <c r="A552" s="131">
        <f t="shared" si="8"/>
        <v>566600</v>
      </c>
      <c r="B552" s="131">
        <v>551</v>
      </c>
    </row>
    <row r="553" spans="1:2" x14ac:dyDescent="0.25">
      <c r="A553" s="131">
        <f t="shared" si="8"/>
        <v>566950</v>
      </c>
      <c r="B553" s="131">
        <v>552</v>
      </c>
    </row>
    <row r="554" spans="1:2" x14ac:dyDescent="0.25">
      <c r="A554" s="131">
        <f t="shared" si="8"/>
        <v>567300</v>
      </c>
      <c r="B554" s="131">
        <v>553</v>
      </c>
    </row>
    <row r="555" spans="1:2" x14ac:dyDescent="0.25">
      <c r="A555" s="131">
        <f t="shared" si="8"/>
        <v>567650</v>
      </c>
      <c r="B555" s="131">
        <v>554</v>
      </c>
    </row>
    <row r="556" spans="1:2" x14ac:dyDescent="0.25">
      <c r="A556" s="131">
        <f t="shared" si="8"/>
        <v>568000</v>
      </c>
      <c r="B556" s="131">
        <v>555</v>
      </c>
    </row>
    <row r="557" spans="1:2" x14ac:dyDescent="0.25">
      <c r="A557" s="131">
        <f t="shared" si="8"/>
        <v>568350</v>
      </c>
      <c r="B557" s="131">
        <v>556</v>
      </c>
    </row>
    <row r="558" spans="1:2" x14ac:dyDescent="0.25">
      <c r="A558" s="131">
        <f t="shared" si="8"/>
        <v>568700</v>
      </c>
      <c r="B558" s="131">
        <v>557</v>
      </c>
    </row>
    <row r="559" spans="1:2" x14ac:dyDescent="0.25">
      <c r="A559" s="131">
        <f t="shared" si="8"/>
        <v>569050</v>
      </c>
      <c r="B559" s="131">
        <v>558</v>
      </c>
    </row>
    <row r="560" spans="1:2" x14ac:dyDescent="0.25">
      <c r="A560" s="131">
        <f t="shared" si="8"/>
        <v>569400</v>
      </c>
      <c r="B560" s="131">
        <v>559</v>
      </c>
    </row>
    <row r="561" spans="1:2" x14ac:dyDescent="0.25">
      <c r="A561" s="131">
        <f t="shared" si="8"/>
        <v>569750</v>
      </c>
      <c r="B561" s="131">
        <v>560</v>
      </c>
    </row>
    <row r="562" spans="1:2" x14ac:dyDescent="0.25">
      <c r="A562" s="131">
        <f t="shared" si="8"/>
        <v>570100</v>
      </c>
      <c r="B562" s="131">
        <v>561</v>
      </c>
    </row>
    <row r="563" spans="1:2" x14ac:dyDescent="0.25">
      <c r="A563" s="131">
        <f t="shared" si="8"/>
        <v>570450</v>
      </c>
      <c r="B563" s="131">
        <v>562</v>
      </c>
    </row>
    <row r="564" spans="1:2" x14ac:dyDescent="0.25">
      <c r="A564" s="131">
        <f t="shared" si="8"/>
        <v>570800</v>
      </c>
      <c r="B564" s="131">
        <v>563</v>
      </c>
    </row>
    <row r="565" spans="1:2" x14ac:dyDescent="0.25">
      <c r="A565" s="131">
        <f t="shared" si="8"/>
        <v>571150</v>
      </c>
      <c r="B565" s="131">
        <v>564</v>
      </c>
    </row>
    <row r="566" spans="1:2" x14ac:dyDescent="0.25">
      <c r="A566" s="131">
        <f t="shared" si="8"/>
        <v>571500</v>
      </c>
      <c r="B566" s="131">
        <v>565</v>
      </c>
    </row>
    <row r="567" spans="1:2" x14ac:dyDescent="0.25">
      <c r="A567" s="131">
        <f t="shared" si="8"/>
        <v>571850</v>
      </c>
      <c r="B567" s="131">
        <v>566</v>
      </c>
    </row>
    <row r="568" spans="1:2" x14ac:dyDescent="0.25">
      <c r="A568" s="131">
        <f t="shared" si="8"/>
        <v>572200</v>
      </c>
      <c r="B568" s="131">
        <v>567</v>
      </c>
    </row>
    <row r="569" spans="1:2" x14ac:dyDescent="0.25">
      <c r="A569" s="131">
        <f t="shared" si="8"/>
        <v>572550</v>
      </c>
      <c r="B569" s="131">
        <v>568</v>
      </c>
    </row>
    <row r="570" spans="1:2" x14ac:dyDescent="0.25">
      <c r="A570" s="131">
        <f t="shared" si="8"/>
        <v>572900</v>
      </c>
      <c r="B570" s="131">
        <v>569</v>
      </c>
    </row>
    <row r="571" spans="1:2" x14ac:dyDescent="0.25">
      <c r="A571" s="131">
        <f t="shared" si="8"/>
        <v>573250</v>
      </c>
      <c r="B571" s="131">
        <v>570</v>
      </c>
    </row>
    <row r="572" spans="1:2" x14ac:dyDescent="0.25">
      <c r="A572" s="131">
        <f t="shared" si="8"/>
        <v>573600</v>
      </c>
      <c r="B572" s="131">
        <v>571</v>
      </c>
    </row>
    <row r="573" spans="1:2" x14ac:dyDescent="0.25">
      <c r="A573" s="131">
        <f t="shared" si="8"/>
        <v>573950</v>
      </c>
      <c r="B573" s="131">
        <v>572</v>
      </c>
    </row>
    <row r="574" spans="1:2" x14ac:dyDescent="0.25">
      <c r="A574" s="131">
        <f t="shared" si="8"/>
        <v>574300</v>
      </c>
      <c r="B574" s="131">
        <v>573</v>
      </c>
    </row>
    <row r="575" spans="1:2" x14ac:dyDescent="0.25">
      <c r="A575" s="131">
        <f t="shared" si="8"/>
        <v>574650</v>
      </c>
      <c r="B575" s="131">
        <v>574</v>
      </c>
    </row>
    <row r="576" spans="1:2" x14ac:dyDescent="0.25">
      <c r="A576" s="131">
        <f t="shared" si="8"/>
        <v>575000</v>
      </c>
      <c r="B576" s="131">
        <v>575</v>
      </c>
    </row>
    <row r="577" spans="1:2" x14ac:dyDescent="0.25">
      <c r="A577" s="131">
        <f t="shared" si="8"/>
        <v>575350</v>
      </c>
      <c r="B577" s="131">
        <v>576</v>
      </c>
    </row>
    <row r="578" spans="1:2" x14ac:dyDescent="0.25">
      <c r="A578" s="131">
        <f t="shared" si="8"/>
        <v>575700</v>
      </c>
      <c r="B578" s="131">
        <v>577</v>
      </c>
    </row>
    <row r="579" spans="1:2" x14ac:dyDescent="0.25">
      <c r="A579" s="131">
        <f t="shared" si="8"/>
        <v>576050</v>
      </c>
      <c r="B579" s="131">
        <v>578</v>
      </c>
    </row>
    <row r="580" spans="1:2" x14ac:dyDescent="0.25">
      <c r="A580" s="131">
        <f t="shared" ref="A580:A643" si="9">A579+350</f>
        <v>576400</v>
      </c>
      <c r="B580" s="131">
        <v>579</v>
      </c>
    </row>
    <row r="581" spans="1:2" x14ac:dyDescent="0.25">
      <c r="A581" s="131">
        <f t="shared" si="9"/>
        <v>576750</v>
      </c>
      <c r="B581" s="131">
        <v>580</v>
      </c>
    </row>
    <row r="582" spans="1:2" x14ac:dyDescent="0.25">
      <c r="A582" s="131">
        <f t="shared" si="9"/>
        <v>577100</v>
      </c>
      <c r="B582" s="131">
        <v>581</v>
      </c>
    </row>
    <row r="583" spans="1:2" x14ac:dyDescent="0.25">
      <c r="A583" s="131">
        <f t="shared" si="9"/>
        <v>577450</v>
      </c>
      <c r="B583" s="131">
        <v>582</v>
      </c>
    </row>
    <row r="584" spans="1:2" x14ac:dyDescent="0.25">
      <c r="A584" s="131">
        <f t="shared" si="9"/>
        <v>577800</v>
      </c>
      <c r="B584" s="131">
        <v>583</v>
      </c>
    </row>
    <row r="585" spans="1:2" x14ac:dyDescent="0.25">
      <c r="A585" s="131">
        <f t="shared" si="9"/>
        <v>578150</v>
      </c>
      <c r="B585" s="131">
        <v>584</v>
      </c>
    </row>
    <row r="586" spans="1:2" x14ac:dyDescent="0.25">
      <c r="A586" s="131">
        <f t="shared" si="9"/>
        <v>578500</v>
      </c>
      <c r="B586" s="131">
        <v>585</v>
      </c>
    </row>
    <row r="587" spans="1:2" x14ac:dyDescent="0.25">
      <c r="A587" s="131">
        <f t="shared" si="9"/>
        <v>578850</v>
      </c>
      <c r="B587" s="131">
        <v>586</v>
      </c>
    </row>
    <row r="588" spans="1:2" x14ac:dyDescent="0.25">
      <c r="A588" s="131">
        <f t="shared" si="9"/>
        <v>579200</v>
      </c>
      <c r="B588" s="131">
        <v>587</v>
      </c>
    </row>
    <row r="589" spans="1:2" x14ac:dyDescent="0.25">
      <c r="A589" s="131">
        <f t="shared" si="9"/>
        <v>579550</v>
      </c>
      <c r="B589" s="131">
        <v>588</v>
      </c>
    </row>
    <row r="590" spans="1:2" x14ac:dyDescent="0.25">
      <c r="A590" s="131">
        <f t="shared" si="9"/>
        <v>579900</v>
      </c>
      <c r="B590" s="131">
        <v>589</v>
      </c>
    </row>
    <row r="591" spans="1:2" x14ac:dyDescent="0.25">
      <c r="A591" s="131">
        <f t="shared" si="9"/>
        <v>580250</v>
      </c>
      <c r="B591" s="131">
        <v>590</v>
      </c>
    </row>
    <row r="592" spans="1:2" x14ac:dyDescent="0.25">
      <c r="A592" s="131">
        <f t="shared" si="9"/>
        <v>580600</v>
      </c>
      <c r="B592" s="131">
        <v>591</v>
      </c>
    </row>
    <row r="593" spans="1:2" x14ac:dyDescent="0.25">
      <c r="A593" s="131">
        <f t="shared" si="9"/>
        <v>580950</v>
      </c>
      <c r="B593" s="131">
        <v>592</v>
      </c>
    </row>
    <row r="594" spans="1:2" x14ac:dyDescent="0.25">
      <c r="A594" s="131">
        <f t="shared" si="9"/>
        <v>581300</v>
      </c>
      <c r="B594" s="131">
        <v>593</v>
      </c>
    </row>
    <row r="595" spans="1:2" x14ac:dyDescent="0.25">
      <c r="A595" s="131">
        <f t="shared" si="9"/>
        <v>581650</v>
      </c>
      <c r="B595" s="131">
        <v>594</v>
      </c>
    </row>
    <row r="596" spans="1:2" x14ac:dyDescent="0.25">
      <c r="A596" s="131">
        <f t="shared" si="9"/>
        <v>582000</v>
      </c>
      <c r="B596" s="131">
        <v>595</v>
      </c>
    </row>
    <row r="597" spans="1:2" x14ac:dyDescent="0.25">
      <c r="A597" s="131">
        <f t="shared" si="9"/>
        <v>582350</v>
      </c>
      <c r="B597" s="131">
        <v>596</v>
      </c>
    </row>
    <row r="598" spans="1:2" x14ac:dyDescent="0.25">
      <c r="A598" s="131">
        <f t="shared" si="9"/>
        <v>582700</v>
      </c>
      <c r="B598" s="131">
        <v>597</v>
      </c>
    </row>
    <row r="599" spans="1:2" x14ac:dyDescent="0.25">
      <c r="A599" s="131">
        <f t="shared" si="9"/>
        <v>583050</v>
      </c>
      <c r="B599" s="131">
        <v>598</v>
      </c>
    </row>
    <row r="600" spans="1:2" x14ac:dyDescent="0.25">
      <c r="A600" s="131">
        <f t="shared" si="9"/>
        <v>583400</v>
      </c>
      <c r="B600" s="131">
        <v>599</v>
      </c>
    </row>
    <row r="601" spans="1:2" x14ac:dyDescent="0.25">
      <c r="A601" s="131">
        <f t="shared" si="9"/>
        <v>583750</v>
      </c>
      <c r="B601" s="131">
        <v>600</v>
      </c>
    </row>
    <row r="602" spans="1:2" x14ac:dyDescent="0.25">
      <c r="A602" s="131">
        <f t="shared" si="9"/>
        <v>584100</v>
      </c>
      <c r="B602" s="131">
        <v>601</v>
      </c>
    </row>
    <row r="603" spans="1:2" x14ac:dyDescent="0.25">
      <c r="A603" s="131">
        <f t="shared" si="9"/>
        <v>584450</v>
      </c>
      <c r="B603" s="131">
        <v>602</v>
      </c>
    </row>
    <row r="604" spans="1:2" x14ac:dyDescent="0.25">
      <c r="A604" s="131">
        <f t="shared" si="9"/>
        <v>584800</v>
      </c>
      <c r="B604" s="131">
        <v>603</v>
      </c>
    </row>
    <row r="605" spans="1:2" x14ac:dyDescent="0.25">
      <c r="A605" s="131">
        <f t="shared" si="9"/>
        <v>585150</v>
      </c>
      <c r="B605" s="131">
        <v>604</v>
      </c>
    </row>
    <row r="606" spans="1:2" x14ac:dyDescent="0.25">
      <c r="A606" s="131">
        <f t="shared" si="9"/>
        <v>585500</v>
      </c>
      <c r="B606" s="131">
        <v>605</v>
      </c>
    </row>
    <row r="607" spans="1:2" x14ac:dyDescent="0.25">
      <c r="A607" s="131">
        <f t="shared" si="9"/>
        <v>585850</v>
      </c>
      <c r="B607" s="131">
        <v>606</v>
      </c>
    </row>
    <row r="608" spans="1:2" x14ac:dyDescent="0.25">
      <c r="A608" s="131">
        <f t="shared" si="9"/>
        <v>586200</v>
      </c>
      <c r="B608" s="131">
        <v>607</v>
      </c>
    </row>
    <row r="609" spans="1:2" x14ac:dyDescent="0.25">
      <c r="A609" s="131">
        <f t="shared" si="9"/>
        <v>586550</v>
      </c>
      <c r="B609" s="131">
        <v>608</v>
      </c>
    </row>
    <row r="610" spans="1:2" x14ac:dyDescent="0.25">
      <c r="A610" s="131">
        <f t="shared" si="9"/>
        <v>586900</v>
      </c>
      <c r="B610" s="131">
        <v>609</v>
      </c>
    </row>
    <row r="611" spans="1:2" x14ac:dyDescent="0.25">
      <c r="A611" s="131">
        <f t="shared" si="9"/>
        <v>587250</v>
      </c>
      <c r="B611" s="131">
        <v>610</v>
      </c>
    </row>
    <row r="612" spans="1:2" x14ac:dyDescent="0.25">
      <c r="A612" s="131">
        <f t="shared" si="9"/>
        <v>587600</v>
      </c>
      <c r="B612" s="131">
        <v>611</v>
      </c>
    </row>
    <row r="613" spans="1:2" x14ac:dyDescent="0.25">
      <c r="A613" s="131">
        <f t="shared" si="9"/>
        <v>587950</v>
      </c>
      <c r="B613" s="131">
        <v>612</v>
      </c>
    </row>
    <row r="614" spans="1:2" x14ac:dyDescent="0.25">
      <c r="A614" s="131">
        <f t="shared" si="9"/>
        <v>588300</v>
      </c>
      <c r="B614" s="131">
        <v>613</v>
      </c>
    </row>
    <row r="615" spans="1:2" x14ac:dyDescent="0.25">
      <c r="A615" s="131">
        <f t="shared" si="9"/>
        <v>588650</v>
      </c>
      <c r="B615" s="131">
        <v>614</v>
      </c>
    </row>
    <row r="616" spans="1:2" x14ac:dyDescent="0.25">
      <c r="A616" s="131">
        <f t="shared" si="9"/>
        <v>589000</v>
      </c>
      <c r="B616" s="131">
        <v>615</v>
      </c>
    </row>
    <row r="617" spans="1:2" x14ac:dyDescent="0.25">
      <c r="A617" s="131">
        <f t="shared" si="9"/>
        <v>589350</v>
      </c>
      <c r="B617" s="131">
        <v>616</v>
      </c>
    </row>
    <row r="618" spans="1:2" x14ac:dyDescent="0.25">
      <c r="A618" s="131">
        <f t="shared" si="9"/>
        <v>589700</v>
      </c>
      <c r="B618" s="131">
        <v>617</v>
      </c>
    </row>
    <row r="619" spans="1:2" x14ac:dyDescent="0.25">
      <c r="A619" s="131">
        <f t="shared" si="9"/>
        <v>590050</v>
      </c>
      <c r="B619" s="131">
        <v>618</v>
      </c>
    </row>
    <row r="620" spans="1:2" x14ac:dyDescent="0.25">
      <c r="A620" s="131">
        <f t="shared" si="9"/>
        <v>590400</v>
      </c>
      <c r="B620" s="131">
        <v>619</v>
      </c>
    </row>
    <row r="621" spans="1:2" x14ac:dyDescent="0.25">
      <c r="A621" s="131">
        <f t="shared" si="9"/>
        <v>590750</v>
      </c>
      <c r="B621" s="131">
        <v>620</v>
      </c>
    </row>
    <row r="622" spans="1:2" x14ac:dyDescent="0.25">
      <c r="A622" s="131">
        <f t="shared" si="9"/>
        <v>591100</v>
      </c>
      <c r="B622" s="131">
        <v>621</v>
      </c>
    </row>
    <row r="623" spans="1:2" x14ac:dyDescent="0.25">
      <c r="A623" s="131">
        <f t="shared" si="9"/>
        <v>591450</v>
      </c>
      <c r="B623" s="131">
        <v>622</v>
      </c>
    </row>
    <row r="624" spans="1:2" x14ac:dyDescent="0.25">
      <c r="A624" s="131">
        <f t="shared" si="9"/>
        <v>591800</v>
      </c>
      <c r="B624" s="131">
        <v>623</v>
      </c>
    </row>
    <row r="625" spans="1:2" x14ac:dyDescent="0.25">
      <c r="A625" s="131">
        <f t="shared" si="9"/>
        <v>592150</v>
      </c>
      <c r="B625" s="131">
        <v>624</v>
      </c>
    </row>
    <row r="626" spans="1:2" x14ac:dyDescent="0.25">
      <c r="A626" s="131">
        <f t="shared" si="9"/>
        <v>592500</v>
      </c>
      <c r="B626" s="131">
        <v>625</v>
      </c>
    </row>
    <row r="627" spans="1:2" x14ac:dyDescent="0.25">
      <c r="A627" s="131">
        <f t="shared" si="9"/>
        <v>592850</v>
      </c>
      <c r="B627" s="131">
        <v>626</v>
      </c>
    </row>
    <row r="628" spans="1:2" x14ac:dyDescent="0.25">
      <c r="A628" s="131">
        <f t="shared" si="9"/>
        <v>593200</v>
      </c>
      <c r="B628" s="131">
        <v>627</v>
      </c>
    </row>
    <row r="629" spans="1:2" x14ac:dyDescent="0.25">
      <c r="A629" s="131">
        <f t="shared" si="9"/>
        <v>593550</v>
      </c>
      <c r="B629" s="131">
        <v>628</v>
      </c>
    </row>
    <row r="630" spans="1:2" x14ac:dyDescent="0.25">
      <c r="A630" s="131">
        <f t="shared" si="9"/>
        <v>593900</v>
      </c>
      <c r="B630" s="131">
        <v>629</v>
      </c>
    </row>
    <row r="631" spans="1:2" x14ac:dyDescent="0.25">
      <c r="A631" s="131">
        <f t="shared" si="9"/>
        <v>594250</v>
      </c>
      <c r="B631" s="131">
        <v>630</v>
      </c>
    </row>
    <row r="632" spans="1:2" x14ac:dyDescent="0.25">
      <c r="A632" s="131">
        <f t="shared" si="9"/>
        <v>594600</v>
      </c>
      <c r="B632" s="131">
        <v>631</v>
      </c>
    </row>
    <row r="633" spans="1:2" x14ac:dyDescent="0.25">
      <c r="A633" s="131">
        <f t="shared" si="9"/>
        <v>594950</v>
      </c>
      <c r="B633" s="131">
        <v>632</v>
      </c>
    </row>
    <row r="634" spans="1:2" x14ac:dyDescent="0.25">
      <c r="A634" s="131">
        <f t="shared" si="9"/>
        <v>595300</v>
      </c>
      <c r="B634" s="131">
        <v>633</v>
      </c>
    </row>
    <row r="635" spans="1:2" x14ac:dyDescent="0.25">
      <c r="A635" s="131">
        <f t="shared" si="9"/>
        <v>595650</v>
      </c>
      <c r="B635" s="131">
        <v>634</v>
      </c>
    </row>
    <row r="636" spans="1:2" x14ac:dyDescent="0.25">
      <c r="A636" s="131">
        <f t="shared" si="9"/>
        <v>596000</v>
      </c>
      <c r="B636" s="131">
        <v>635</v>
      </c>
    </row>
    <row r="637" spans="1:2" x14ac:dyDescent="0.25">
      <c r="A637" s="131">
        <f t="shared" si="9"/>
        <v>596350</v>
      </c>
      <c r="B637" s="131">
        <v>636</v>
      </c>
    </row>
    <row r="638" spans="1:2" x14ac:dyDescent="0.25">
      <c r="A638" s="131">
        <f t="shared" si="9"/>
        <v>596700</v>
      </c>
      <c r="B638" s="131">
        <v>637</v>
      </c>
    </row>
    <row r="639" spans="1:2" x14ac:dyDescent="0.25">
      <c r="A639" s="131">
        <f t="shared" si="9"/>
        <v>597050</v>
      </c>
      <c r="B639" s="131">
        <v>638</v>
      </c>
    </row>
    <row r="640" spans="1:2" x14ac:dyDescent="0.25">
      <c r="A640" s="131">
        <f t="shared" si="9"/>
        <v>597400</v>
      </c>
      <c r="B640" s="131">
        <v>639</v>
      </c>
    </row>
    <row r="641" spans="1:2" x14ac:dyDescent="0.25">
      <c r="A641" s="131">
        <f t="shared" si="9"/>
        <v>597750</v>
      </c>
      <c r="B641" s="131">
        <v>640</v>
      </c>
    </row>
    <row r="642" spans="1:2" x14ac:dyDescent="0.25">
      <c r="A642" s="131">
        <f t="shared" si="9"/>
        <v>598100</v>
      </c>
      <c r="B642" s="131">
        <v>641</v>
      </c>
    </row>
    <row r="643" spans="1:2" x14ac:dyDescent="0.25">
      <c r="A643" s="131">
        <f t="shared" si="9"/>
        <v>598450</v>
      </c>
      <c r="B643" s="131">
        <v>642</v>
      </c>
    </row>
    <row r="644" spans="1:2" x14ac:dyDescent="0.25">
      <c r="A644" s="131">
        <f t="shared" ref="A644:A674" si="10">A643+350</f>
        <v>598800</v>
      </c>
      <c r="B644" s="131">
        <v>643</v>
      </c>
    </row>
    <row r="645" spans="1:2" x14ac:dyDescent="0.25">
      <c r="A645" s="131">
        <f t="shared" si="10"/>
        <v>599150</v>
      </c>
      <c r="B645" s="131">
        <v>644</v>
      </c>
    </row>
    <row r="646" spans="1:2" x14ac:dyDescent="0.25">
      <c r="A646" s="131">
        <f t="shared" si="10"/>
        <v>599500</v>
      </c>
      <c r="B646" s="131">
        <v>645</v>
      </c>
    </row>
    <row r="647" spans="1:2" x14ac:dyDescent="0.25">
      <c r="A647" s="131">
        <f t="shared" si="10"/>
        <v>599850</v>
      </c>
      <c r="B647" s="131">
        <v>646</v>
      </c>
    </row>
    <row r="648" spans="1:2" x14ac:dyDescent="0.25">
      <c r="A648" s="131">
        <f t="shared" si="10"/>
        <v>600200</v>
      </c>
      <c r="B648" s="131">
        <v>647</v>
      </c>
    </row>
    <row r="649" spans="1:2" x14ac:dyDescent="0.25">
      <c r="A649" s="131">
        <f t="shared" si="10"/>
        <v>600550</v>
      </c>
      <c r="B649" s="131">
        <v>648</v>
      </c>
    </row>
    <row r="650" spans="1:2" x14ac:dyDescent="0.25">
      <c r="A650" s="131">
        <f t="shared" si="10"/>
        <v>600900</v>
      </c>
      <c r="B650" s="131">
        <v>649</v>
      </c>
    </row>
    <row r="651" spans="1:2" x14ac:dyDescent="0.25">
      <c r="A651" s="131">
        <f t="shared" si="10"/>
        <v>601250</v>
      </c>
      <c r="B651" s="131">
        <v>650</v>
      </c>
    </row>
    <row r="652" spans="1:2" x14ac:dyDescent="0.25">
      <c r="A652" s="131">
        <f t="shared" si="10"/>
        <v>601600</v>
      </c>
      <c r="B652" s="131">
        <v>651</v>
      </c>
    </row>
    <row r="653" spans="1:2" x14ac:dyDescent="0.25">
      <c r="A653" s="131">
        <f t="shared" si="10"/>
        <v>601950</v>
      </c>
      <c r="B653" s="131">
        <v>652</v>
      </c>
    </row>
    <row r="654" spans="1:2" x14ac:dyDescent="0.25">
      <c r="A654" s="131">
        <f t="shared" si="10"/>
        <v>602300</v>
      </c>
      <c r="B654" s="131">
        <v>653</v>
      </c>
    </row>
    <row r="655" spans="1:2" x14ac:dyDescent="0.25">
      <c r="A655" s="131">
        <f t="shared" si="10"/>
        <v>602650</v>
      </c>
      <c r="B655" s="131">
        <v>654</v>
      </c>
    </row>
    <row r="656" spans="1:2" x14ac:dyDescent="0.25">
      <c r="A656" s="131">
        <f t="shared" si="10"/>
        <v>603000</v>
      </c>
      <c r="B656" s="131">
        <v>655</v>
      </c>
    </row>
    <row r="657" spans="1:2" x14ac:dyDescent="0.25">
      <c r="A657" s="131">
        <f t="shared" si="10"/>
        <v>603350</v>
      </c>
      <c r="B657" s="131">
        <v>656</v>
      </c>
    </row>
    <row r="658" spans="1:2" x14ac:dyDescent="0.25">
      <c r="A658" s="131">
        <f t="shared" si="10"/>
        <v>603700</v>
      </c>
      <c r="B658" s="131">
        <v>657</v>
      </c>
    </row>
    <row r="659" spans="1:2" x14ac:dyDescent="0.25">
      <c r="A659" s="131">
        <f t="shared" si="10"/>
        <v>604050</v>
      </c>
      <c r="B659" s="131">
        <v>658</v>
      </c>
    </row>
    <row r="660" spans="1:2" x14ac:dyDescent="0.25">
      <c r="A660" s="131">
        <f t="shared" si="10"/>
        <v>604400</v>
      </c>
      <c r="B660" s="131">
        <v>659</v>
      </c>
    </row>
    <row r="661" spans="1:2" x14ac:dyDescent="0.25">
      <c r="A661" s="131">
        <f t="shared" si="10"/>
        <v>604750</v>
      </c>
      <c r="B661" s="131">
        <v>660</v>
      </c>
    </row>
    <row r="662" spans="1:2" x14ac:dyDescent="0.25">
      <c r="A662" s="131">
        <f t="shared" si="10"/>
        <v>605100</v>
      </c>
      <c r="B662" s="131">
        <v>661</v>
      </c>
    </row>
    <row r="663" spans="1:2" x14ac:dyDescent="0.25">
      <c r="A663" s="131">
        <f t="shared" si="10"/>
        <v>605450</v>
      </c>
      <c r="B663" s="131">
        <v>662</v>
      </c>
    </row>
    <row r="664" spans="1:2" x14ac:dyDescent="0.25">
      <c r="A664" s="131">
        <f t="shared" si="10"/>
        <v>605800</v>
      </c>
      <c r="B664" s="131">
        <v>663</v>
      </c>
    </row>
    <row r="665" spans="1:2" x14ac:dyDescent="0.25">
      <c r="A665" s="131">
        <f t="shared" si="10"/>
        <v>606150</v>
      </c>
      <c r="B665" s="131">
        <v>664</v>
      </c>
    </row>
    <row r="666" spans="1:2" x14ac:dyDescent="0.25">
      <c r="A666" s="131">
        <f t="shared" si="10"/>
        <v>606500</v>
      </c>
      <c r="B666" s="131">
        <v>665</v>
      </c>
    </row>
    <row r="667" spans="1:2" x14ac:dyDescent="0.25">
      <c r="A667" s="131">
        <f t="shared" si="10"/>
        <v>606850</v>
      </c>
      <c r="B667" s="131">
        <v>666</v>
      </c>
    </row>
    <row r="668" spans="1:2" x14ac:dyDescent="0.25">
      <c r="A668" s="131">
        <f t="shared" si="10"/>
        <v>607200</v>
      </c>
      <c r="B668" s="131">
        <v>667</v>
      </c>
    </row>
    <row r="669" spans="1:2" x14ac:dyDescent="0.25">
      <c r="A669" s="131">
        <f t="shared" si="10"/>
        <v>607550</v>
      </c>
      <c r="B669" s="131">
        <v>668</v>
      </c>
    </row>
    <row r="670" spans="1:2" x14ac:dyDescent="0.25">
      <c r="A670" s="131">
        <f t="shared" si="10"/>
        <v>607900</v>
      </c>
      <c r="B670" s="131">
        <v>669</v>
      </c>
    </row>
    <row r="671" spans="1:2" x14ac:dyDescent="0.25">
      <c r="A671" s="131">
        <f t="shared" si="10"/>
        <v>608250</v>
      </c>
      <c r="B671" s="131">
        <v>670</v>
      </c>
    </row>
    <row r="672" spans="1:2" x14ac:dyDescent="0.25">
      <c r="A672" s="131">
        <f t="shared" si="10"/>
        <v>608600</v>
      </c>
      <c r="B672" s="131">
        <v>671</v>
      </c>
    </row>
    <row r="673" spans="1:2" x14ac:dyDescent="0.25">
      <c r="A673" s="131">
        <f t="shared" si="10"/>
        <v>608950</v>
      </c>
      <c r="B673" s="131">
        <v>672</v>
      </c>
    </row>
    <row r="674" spans="1:2" x14ac:dyDescent="0.25">
      <c r="A674" s="131">
        <f t="shared" si="10"/>
        <v>609300</v>
      </c>
      <c r="B674" s="131">
        <v>673</v>
      </c>
    </row>
  </sheetData>
  <pageMargins left="0.511811024" right="0.511811024" top="0.78740157499999996" bottom="0.78740157499999996" header="0.31496062000000002" footer="0.31496062000000002"/>
  <pageSetup paperSize="503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2">
    <tabColor rgb="FF92D050"/>
  </sheetPr>
  <dimension ref="A1:F14"/>
  <sheetViews>
    <sheetView workbookViewId="0"/>
  </sheetViews>
  <sheetFormatPr defaultRowHeight="15" x14ac:dyDescent="0.25"/>
  <cols>
    <col min="1" max="1" width="17.28515625" customWidth="1"/>
    <col min="2" max="2" width="15.28515625" customWidth="1"/>
  </cols>
  <sheetData>
    <row r="1" spans="1:6" x14ac:dyDescent="0.25">
      <c r="A1">
        <v>0</v>
      </c>
      <c r="B1" t="s">
        <v>460</v>
      </c>
    </row>
    <row r="2" spans="1:6" x14ac:dyDescent="0.25">
      <c r="A2">
        <v>21000</v>
      </c>
      <c r="B2" t="s">
        <v>326</v>
      </c>
      <c r="E2" t="s">
        <v>459</v>
      </c>
    </row>
    <row r="3" spans="1:6" x14ac:dyDescent="0.25">
      <c r="A3">
        <v>65000</v>
      </c>
      <c r="B3" s="119" t="s">
        <v>460</v>
      </c>
      <c r="E3" s="111">
        <v>0</v>
      </c>
      <c r="F3" s="83" t="s">
        <v>326</v>
      </c>
    </row>
    <row r="4" spans="1:6" x14ac:dyDescent="0.25">
      <c r="A4">
        <v>69000</v>
      </c>
      <c r="B4" s="119" t="s">
        <v>326</v>
      </c>
      <c r="E4" s="111">
        <v>375000</v>
      </c>
      <c r="F4" s="82" t="s">
        <v>327</v>
      </c>
    </row>
    <row r="5" spans="1:6" x14ac:dyDescent="0.25">
      <c r="A5">
        <v>150000</v>
      </c>
      <c r="B5" s="119" t="s">
        <v>460</v>
      </c>
      <c r="E5" s="111">
        <v>388000</v>
      </c>
      <c r="F5" s="83" t="s">
        <v>326</v>
      </c>
    </row>
    <row r="6" spans="1:6" x14ac:dyDescent="0.25">
      <c r="B6" s="119"/>
      <c r="E6" s="111">
        <v>445100</v>
      </c>
      <c r="F6" s="82" t="s">
        <v>327</v>
      </c>
    </row>
    <row r="7" spans="1:6" x14ac:dyDescent="0.25">
      <c r="B7" s="119"/>
      <c r="E7" s="111">
        <v>453500</v>
      </c>
      <c r="F7" s="83" t="s">
        <v>326</v>
      </c>
    </row>
    <row r="8" spans="1:6" x14ac:dyDescent="0.25">
      <c r="B8" s="119"/>
      <c r="E8" s="111">
        <v>491000</v>
      </c>
      <c r="F8" s="82" t="s">
        <v>327</v>
      </c>
    </row>
    <row r="9" spans="1:6" x14ac:dyDescent="0.25">
      <c r="B9" s="119"/>
      <c r="E9" s="111">
        <v>527930</v>
      </c>
      <c r="F9" s="83" t="s">
        <v>326</v>
      </c>
    </row>
    <row r="10" spans="1:6" x14ac:dyDescent="0.25">
      <c r="B10" s="119"/>
      <c r="E10" s="111">
        <v>665700</v>
      </c>
      <c r="F10" s="82" t="s">
        <v>327</v>
      </c>
    </row>
    <row r="11" spans="1:6" x14ac:dyDescent="0.25">
      <c r="B11" s="119"/>
      <c r="E11" s="111">
        <v>666190</v>
      </c>
      <c r="F11" s="83" t="s">
        <v>326</v>
      </c>
    </row>
    <row r="12" spans="1:6" x14ac:dyDescent="0.25">
      <c r="B12" s="119"/>
      <c r="E12" s="111">
        <v>728430</v>
      </c>
      <c r="F12" s="82" t="s">
        <v>327</v>
      </c>
    </row>
    <row r="13" spans="1:6" x14ac:dyDescent="0.25">
      <c r="B13" s="119"/>
      <c r="E13" s="111">
        <v>735120</v>
      </c>
      <c r="F13" s="83" t="s">
        <v>326</v>
      </c>
    </row>
    <row r="14" spans="1:6" x14ac:dyDescent="0.25">
      <c r="B14" s="118"/>
      <c r="E14" s="92"/>
      <c r="F14" s="82"/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3">
    <tabColor rgb="FF92D050"/>
  </sheetPr>
  <dimension ref="A1:F26"/>
  <sheetViews>
    <sheetView workbookViewId="0">
      <selection activeCell="D28" sqref="D28"/>
    </sheetView>
  </sheetViews>
  <sheetFormatPr defaultRowHeight="15" x14ac:dyDescent="0.25"/>
  <cols>
    <col min="1" max="1" width="19.5703125" customWidth="1"/>
    <col min="2" max="2" width="15.5703125" customWidth="1"/>
    <col min="3" max="3" width="16.7109375" customWidth="1"/>
    <col min="4" max="4" width="19" customWidth="1"/>
    <col min="6" max="6" width="12.5703125" customWidth="1"/>
  </cols>
  <sheetData>
    <row r="1" spans="1:6" x14ac:dyDescent="0.25">
      <c r="A1" s="127">
        <v>-1</v>
      </c>
      <c r="B1" s="127" t="s">
        <v>477</v>
      </c>
      <c r="C1" s="127"/>
      <c r="D1" s="127">
        <v>374100</v>
      </c>
      <c r="E1" s="127"/>
      <c r="F1" s="80"/>
    </row>
    <row r="2" spans="1:6" x14ac:dyDescent="0.25">
      <c r="A2" s="127">
        <v>374100</v>
      </c>
      <c r="B2" s="127" t="s">
        <v>477</v>
      </c>
      <c r="C2" s="127">
        <v>374.1</v>
      </c>
      <c r="D2" s="127">
        <v>387.7</v>
      </c>
      <c r="E2" s="127">
        <v>13.599999999999966</v>
      </c>
      <c r="F2" s="80"/>
    </row>
    <row r="3" spans="1:6" x14ac:dyDescent="0.25">
      <c r="A3" s="127">
        <f t="shared" ref="A3:A15" si="0">C3*1000</f>
        <v>387700</v>
      </c>
      <c r="B3" s="127" t="s">
        <v>478</v>
      </c>
      <c r="C3" s="127">
        <v>387.7</v>
      </c>
      <c r="D3" s="127">
        <v>407</v>
      </c>
      <c r="E3" s="127">
        <v>19.300000000000011</v>
      </c>
      <c r="F3" s="80"/>
    </row>
    <row r="4" spans="1:6" x14ac:dyDescent="0.25">
      <c r="A4" s="127">
        <f t="shared" si="0"/>
        <v>407000</v>
      </c>
      <c r="B4" s="127" t="s">
        <v>479</v>
      </c>
      <c r="C4" s="127">
        <v>407</v>
      </c>
      <c r="D4" s="127">
        <v>410</v>
      </c>
      <c r="E4" s="127">
        <v>3</v>
      </c>
      <c r="F4" s="80"/>
    </row>
    <row r="5" spans="1:6" x14ac:dyDescent="0.25">
      <c r="A5" s="127">
        <f t="shared" si="0"/>
        <v>410000</v>
      </c>
      <c r="B5" s="127" t="s">
        <v>480</v>
      </c>
      <c r="C5" s="127">
        <v>410</v>
      </c>
      <c r="D5" s="127">
        <v>414.5</v>
      </c>
      <c r="E5" s="127">
        <v>4.5</v>
      </c>
      <c r="F5" s="80"/>
    </row>
    <row r="6" spans="1:6" x14ac:dyDescent="0.25">
      <c r="A6" s="127">
        <f t="shared" si="0"/>
        <v>414500</v>
      </c>
      <c r="B6" s="127" t="s">
        <v>481</v>
      </c>
      <c r="C6" s="127">
        <v>414.5</v>
      </c>
      <c r="D6" s="127">
        <v>423.4</v>
      </c>
      <c r="E6" s="127">
        <v>8.8999999999999773</v>
      </c>
      <c r="F6" s="80"/>
    </row>
    <row r="7" spans="1:6" x14ac:dyDescent="0.25">
      <c r="A7" s="127">
        <f t="shared" si="0"/>
        <v>423400</v>
      </c>
      <c r="B7" s="127" t="s">
        <v>482</v>
      </c>
      <c r="C7" s="127">
        <v>423.4</v>
      </c>
      <c r="D7" s="127">
        <v>471.3</v>
      </c>
      <c r="E7" s="127">
        <v>47.900000000000034</v>
      </c>
      <c r="F7" s="80"/>
    </row>
    <row r="8" spans="1:6" x14ac:dyDescent="0.25">
      <c r="A8" s="127">
        <f t="shared" si="0"/>
        <v>471300</v>
      </c>
      <c r="B8" s="127" t="s">
        <v>483</v>
      </c>
      <c r="C8" s="127">
        <v>471.3</v>
      </c>
      <c r="D8" s="127">
        <v>487.3</v>
      </c>
      <c r="E8" s="127">
        <v>16</v>
      </c>
      <c r="F8" s="80"/>
    </row>
    <row r="9" spans="1:6" x14ac:dyDescent="0.25">
      <c r="A9" s="127">
        <f t="shared" si="0"/>
        <v>487300</v>
      </c>
      <c r="B9" s="127" t="s">
        <v>484</v>
      </c>
      <c r="C9" s="127">
        <v>487.3</v>
      </c>
      <c r="D9" s="127">
        <v>521.6</v>
      </c>
      <c r="E9" s="127">
        <v>34.300000000000011</v>
      </c>
      <c r="F9" s="80"/>
    </row>
    <row r="10" spans="1:6" x14ac:dyDescent="0.25">
      <c r="A10" s="127">
        <f t="shared" si="0"/>
        <v>521600</v>
      </c>
      <c r="B10" s="127" t="s">
        <v>485</v>
      </c>
      <c r="C10" s="127">
        <v>521.6</v>
      </c>
      <c r="D10" s="127">
        <v>524.6</v>
      </c>
      <c r="E10" s="127">
        <v>3</v>
      </c>
      <c r="F10" s="80"/>
    </row>
    <row r="11" spans="1:6" x14ac:dyDescent="0.25">
      <c r="A11" s="127">
        <f t="shared" si="0"/>
        <v>524600</v>
      </c>
      <c r="B11" s="127" t="s">
        <v>486</v>
      </c>
      <c r="C11" s="127">
        <v>524.6</v>
      </c>
      <c r="D11" s="127">
        <v>527.70000000000005</v>
      </c>
      <c r="E11" s="127">
        <v>3.1000000000000227</v>
      </c>
      <c r="F11" s="80"/>
    </row>
    <row r="12" spans="1:6" x14ac:dyDescent="0.25">
      <c r="A12" s="127">
        <f>C12*1000</f>
        <v>527700</v>
      </c>
      <c r="B12" s="127" t="s">
        <v>487</v>
      </c>
      <c r="C12" s="127">
        <v>527.70000000000005</v>
      </c>
      <c r="D12" s="127">
        <v>529.4</v>
      </c>
      <c r="E12" s="127">
        <v>1.6999999999999318</v>
      </c>
      <c r="F12" s="80"/>
    </row>
    <row r="13" spans="1:6" x14ac:dyDescent="0.25">
      <c r="A13" s="127">
        <f t="shared" si="0"/>
        <v>529400</v>
      </c>
      <c r="B13" s="127" t="s">
        <v>488</v>
      </c>
      <c r="C13" s="127">
        <v>529.4</v>
      </c>
      <c r="D13" s="127">
        <v>563.4</v>
      </c>
      <c r="E13" s="127">
        <v>34</v>
      </c>
      <c r="F13" s="80"/>
    </row>
    <row r="14" spans="1:6" x14ac:dyDescent="0.25">
      <c r="A14" s="127">
        <f t="shared" si="0"/>
        <v>563400</v>
      </c>
      <c r="B14" s="127" t="s">
        <v>489</v>
      </c>
      <c r="C14" s="127">
        <v>563.4</v>
      </c>
      <c r="D14" s="127">
        <v>590.5</v>
      </c>
      <c r="E14" s="127">
        <v>27.100000000000023</v>
      </c>
      <c r="F14" s="80"/>
    </row>
    <row r="15" spans="1:6" x14ac:dyDescent="0.25">
      <c r="A15" s="127">
        <f t="shared" si="0"/>
        <v>590500</v>
      </c>
      <c r="B15" s="127" t="s">
        <v>490</v>
      </c>
      <c r="C15" s="127">
        <v>590.5</v>
      </c>
      <c r="D15" s="127">
        <v>609.1</v>
      </c>
      <c r="E15" s="127">
        <v>18.600000000000023</v>
      </c>
    </row>
    <row r="16" spans="1:6" x14ac:dyDescent="0.25">
      <c r="A16" s="81"/>
      <c r="B16" s="89"/>
      <c r="C16" s="121"/>
      <c r="D16" s="121"/>
    </row>
    <row r="17" spans="1:4" x14ac:dyDescent="0.25">
      <c r="A17" s="81"/>
      <c r="B17" s="89"/>
      <c r="C17" s="121"/>
      <c r="D17" s="121"/>
    </row>
    <row r="18" spans="1:4" x14ac:dyDescent="0.25">
      <c r="A18" s="81"/>
      <c r="B18" s="89"/>
      <c r="C18" s="121"/>
      <c r="D18" s="121"/>
    </row>
    <row r="19" spans="1:4" x14ac:dyDescent="0.25">
      <c r="A19" s="81"/>
      <c r="B19" s="120"/>
      <c r="C19" s="121"/>
      <c r="D19" s="121"/>
    </row>
    <row r="20" spans="1:4" x14ac:dyDescent="0.25">
      <c r="A20" s="81"/>
      <c r="B20" s="89"/>
      <c r="C20" s="121"/>
      <c r="D20" s="121"/>
    </row>
    <row r="21" spans="1:4" x14ac:dyDescent="0.25">
      <c r="A21" s="81"/>
      <c r="B21" s="89"/>
      <c r="C21" s="121"/>
      <c r="D21" s="121"/>
    </row>
    <row r="22" spans="1:4" x14ac:dyDescent="0.25">
      <c r="A22" s="81"/>
      <c r="B22" s="89"/>
      <c r="C22" s="121"/>
      <c r="D22" s="121"/>
    </row>
    <row r="23" spans="1:4" x14ac:dyDescent="0.25">
      <c r="A23" s="81"/>
      <c r="B23" s="89"/>
      <c r="C23" s="121"/>
      <c r="D23" s="121"/>
    </row>
    <row r="24" spans="1:4" x14ac:dyDescent="0.25">
      <c r="A24" s="81"/>
      <c r="B24" s="89"/>
      <c r="C24" s="121"/>
      <c r="D24" s="121"/>
    </row>
    <row r="25" spans="1:4" x14ac:dyDescent="0.25">
      <c r="A25" s="81"/>
      <c r="B25" s="89"/>
      <c r="C25" s="121"/>
      <c r="D25" s="121"/>
    </row>
    <row r="26" spans="1:4" x14ac:dyDescent="0.25">
      <c r="A26" s="81"/>
      <c r="B26" s="89"/>
      <c r="C26" s="121"/>
      <c r="D26" s="121"/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4">
    <tabColor rgb="FF92D050"/>
  </sheetPr>
  <dimension ref="A1:E27"/>
  <sheetViews>
    <sheetView workbookViewId="0"/>
  </sheetViews>
  <sheetFormatPr defaultRowHeight="15" x14ac:dyDescent="0.25"/>
  <cols>
    <col min="1" max="1" width="14.85546875" style="119" bestFit="1" customWidth="1"/>
    <col min="2" max="2" width="14.28515625" style="119" customWidth="1"/>
    <col min="3" max="3" width="19" style="119" customWidth="1"/>
    <col min="4" max="4" width="14" style="119" hidden="1" customWidth="1"/>
    <col min="5" max="5" width="23.42578125" style="119" customWidth="1"/>
    <col min="6" max="16384" width="9.140625" style="119"/>
  </cols>
  <sheetData>
    <row r="1" spans="1:5" x14ac:dyDescent="0.25">
      <c r="A1" s="108" t="s">
        <v>102</v>
      </c>
      <c r="B1" s="108" t="s">
        <v>104</v>
      </c>
      <c r="C1" s="86" t="s">
        <v>423</v>
      </c>
      <c r="D1" s="86" t="s">
        <v>103</v>
      </c>
      <c r="E1" s="108" t="s">
        <v>411</v>
      </c>
    </row>
    <row r="2" spans="1:5" x14ac:dyDescent="0.25">
      <c r="A2" s="109" t="s">
        <v>96</v>
      </c>
      <c r="B2" s="87">
        <v>2.76</v>
      </c>
      <c r="C2" s="119">
        <f>2.5*2.3</f>
        <v>5.75</v>
      </c>
      <c r="E2" s="87"/>
    </row>
    <row r="3" spans="1:5" x14ac:dyDescent="0.25">
      <c r="A3" s="109" t="s">
        <v>95</v>
      </c>
      <c r="B3" s="87">
        <v>1.96</v>
      </c>
      <c r="C3" s="119">
        <f>1.65*2.2</f>
        <v>3.63</v>
      </c>
      <c r="D3" s="119">
        <v>1.06</v>
      </c>
      <c r="E3" s="87"/>
    </row>
    <row r="4" spans="1:5" x14ac:dyDescent="0.25">
      <c r="A4" s="109" t="s">
        <v>24</v>
      </c>
      <c r="B4" s="87">
        <v>7.25</v>
      </c>
      <c r="C4" s="119">
        <f>ROUNDUP(2.55*7.7,0)</f>
        <v>20</v>
      </c>
      <c r="D4" s="119">
        <v>3.81</v>
      </c>
      <c r="E4" s="87"/>
    </row>
    <row r="5" spans="1:5" x14ac:dyDescent="0.25">
      <c r="A5" s="109" t="s">
        <v>25</v>
      </c>
      <c r="B5" s="87">
        <v>1.8</v>
      </c>
      <c r="C5" s="119">
        <f>ROUNDUP(1.9*6.2,0)</f>
        <v>12</v>
      </c>
      <c r="D5" s="119">
        <v>2.2000000000000002</v>
      </c>
      <c r="E5" s="87"/>
    </row>
    <row r="6" spans="1:5" x14ac:dyDescent="0.25">
      <c r="A6" s="81" t="s">
        <v>97</v>
      </c>
      <c r="B6" s="87">
        <v>4.5</v>
      </c>
      <c r="C6" s="87">
        <v>4.5</v>
      </c>
      <c r="D6" s="119">
        <v>4.5</v>
      </c>
      <c r="E6" s="87"/>
    </row>
    <row r="7" spans="1:5" x14ac:dyDescent="0.25">
      <c r="A7" s="37" t="s">
        <v>105</v>
      </c>
      <c r="B7" s="81">
        <v>1.76</v>
      </c>
      <c r="C7" s="119">
        <f>ROUND(2.3*2.7,1)</f>
        <v>6.2</v>
      </c>
      <c r="D7" s="117" t="s">
        <v>12</v>
      </c>
      <c r="E7" s="87" t="s">
        <v>420</v>
      </c>
    </row>
    <row r="8" spans="1:5" x14ac:dyDescent="0.25">
      <c r="A8" s="34" t="s">
        <v>101</v>
      </c>
      <c r="B8" s="81">
        <v>3.57</v>
      </c>
      <c r="C8" s="119">
        <f>ROUND(2.9*2.2,1)</f>
        <v>6.4</v>
      </c>
      <c r="D8" s="117">
        <v>1.83</v>
      </c>
    </row>
    <row r="9" spans="1:5" x14ac:dyDescent="0.25">
      <c r="A9" s="34" t="s">
        <v>401</v>
      </c>
      <c r="B9" s="107">
        <v>1.65</v>
      </c>
      <c r="C9" s="119">
        <f>ROUNDDOWN(0.95*7.7,1)</f>
        <v>7.3</v>
      </c>
      <c r="D9" s="119">
        <v>1.63</v>
      </c>
      <c r="E9" s="87" t="s">
        <v>402</v>
      </c>
    </row>
    <row r="10" spans="1:5" x14ac:dyDescent="0.25">
      <c r="A10" s="34" t="s">
        <v>416</v>
      </c>
      <c r="B10" s="87">
        <v>3.75</v>
      </c>
      <c r="C10" s="119">
        <f>ROUNDUP(1.45*7.7,0)</f>
        <v>12</v>
      </c>
      <c r="D10" s="119">
        <v>3.25</v>
      </c>
      <c r="E10" s="87" t="s">
        <v>415</v>
      </c>
    </row>
    <row r="11" spans="1:5" x14ac:dyDescent="0.25">
      <c r="A11" s="34" t="s">
        <v>417</v>
      </c>
      <c r="B11" s="87">
        <v>3.75</v>
      </c>
      <c r="C11" s="119">
        <f>ROUNDUP(1.45*7.7,0)</f>
        <v>12</v>
      </c>
      <c r="D11" s="119">
        <v>2.8</v>
      </c>
      <c r="E11" s="87" t="s">
        <v>414</v>
      </c>
    </row>
    <row r="12" spans="1:5" x14ac:dyDescent="0.25">
      <c r="A12" s="34" t="s">
        <v>418</v>
      </c>
      <c r="B12" s="87">
        <v>3.75</v>
      </c>
      <c r="C12" s="119">
        <f>ROUNDUP(1.45*7.7,0)</f>
        <v>12</v>
      </c>
      <c r="D12" s="119">
        <v>2.8</v>
      </c>
      <c r="E12" s="87" t="s">
        <v>413</v>
      </c>
    </row>
    <row r="13" spans="1:5" x14ac:dyDescent="0.25">
      <c r="A13" s="34" t="s">
        <v>403</v>
      </c>
      <c r="B13" s="87">
        <v>2.75</v>
      </c>
      <c r="C13" s="119">
        <f>ROUND(1.15*7.7,3)</f>
        <v>8.8550000000000004</v>
      </c>
      <c r="D13" s="119">
        <v>2.06</v>
      </c>
      <c r="E13" s="87" t="s">
        <v>404</v>
      </c>
    </row>
    <row r="14" spans="1:5" x14ac:dyDescent="0.25">
      <c r="A14" s="34" t="s">
        <v>406</v>
      </c>
      <c r="B14" s="87">
        <v>2.75</v>
      </c>
      <c r="C14" s="119">
        <f>ROUND(1.15*7.7,3)</f>
        <v>8.8550000000000004</v>
      </c>
      <c r="D14" s="119">
        <v>2.06</v>
      </c>
      <c r="E14" s="87" t="s">
        <v>405</v>
      </c>
    </row>
    <row r="15" spans="1:5" x14ac:dyDescent="0.25">
      <c r="A15" s="34" t="s">
        <v>409</v>
      </c>
      <c r="B15" s="87">
        <v>2.98</v>
      </c>
      <c r="C15" s="119">
        <f>ROUND(1.3*7.7,1)</f>
        <v>10</v>
      </c>
      <c r="D15" s="119">
        <v>3.28</v>
      </c>
      <c r="E15" s="87" t="s">
        <v>407</v>
      </c>
    </row>
    <row r="16" spans="1:5" x14ac:dyDescent="0.25">
      <c r="A16" s="34" t="s">
        <v>410</v>
      </c>
      <c r="B16" s="87">
        <v>2.98</v>
      </c>
      <c r="C16" s="119">
        <f>ROUND(1.3*7.7,1)</f>
        <v>10</v>
      </c>
      <c r="D16" s="119">
        <v>3.28</v>
      </c>
      <c r="E16" s="87" t="s">
        <v>408</v>
      </c>
    </row>
    <row r="17" spans="1:5" x14ac:dyDescent="0.25">
      <c r="A17" s="34"/>
      <c r="C17" s="39"/>
    </row>
    <row r="18" spans="1:5" x14ac:dyDescent="0.25">
      <c r="A18" s="34"/>
      <c r="C18" s="39"/>
    </row>
    <row r="19" spans="1:5" x14ac:dyDescent="0.25">
      <c r="A19" s="34" t="s">
        <v>316</v>
      </c>
      <c r="B19" s="119" t="s">
        <v>419</v>
      </c>
      <c r="C19" s="119" t="s">
        <v>400</v>
      </c>
      <c r="D19" s="81" t="s">
        <v>412</v>
      </c>
    </row>
    <row r="20" spans="1:5" x14ac:dyDescent="0.25">
      <c r="A20" s="37"/>
    </row>
    <row r="21" spans="1:5" x14ac:dyDescent="0.25">
      <c r="A21" s="21"/>
    </row>
    <row r="22" spans="1:5" x14ac:dyDescent="0.25">
      <c r="A22" s="21"/>
    </row>
    <row r="23" spans="1:5" x14ac:dyDescent="0.25">
      <c r="A23" s="21"/>
    </row>
    <row r="24" spans="1:5" x14ac:dyDescent="0.25">
      <c r="A24" s="110"/>
      <c r="B24" s="117"/>
      <c r="C24" s="117"/>
      <c r="D24" s="117"/>
      <c r="E24" s="117"/>
    </row>
    <row r="25" spans="1:5" x14ac:dyDescent="0.25">
      <c r="A25" s="35"/>
      <c r="B25" s="117"/>
      <c r="C25" s="117"/>
      <c r="D25" s="117"/>
      <c r="E25" s="117"/>
    </row>
    <row r="26" spans="1:5" x14ac:dyDescent="0.25">
      <c r="A26" s="169"/>
      <c r="B26" s="169"/>
      <c r="C26" s="169"/>
      <c r="D26" s="169"/>
      <c r="E26" s="117"/>
    </row>
    <row r="27" spans="1:5" x14ac:dyDescent="0.25">
      <c r="A27" s="117"/>
      <c r="B27" s="117"/>
      <c r="C27" s="117"/>
      <c r="D27" s="117"/>
      <c r="E27" s="117"/>
    </row>
  </sheetData>
  <mergeCells count="1">
    <mergeCell ref="A26:D26"/>
  </mergeCells>
  <pageMargins left="0.511811024" right="0.511811024" top="0.78740157499999996" bottom="0.78740157499999996" header="0.31496062000000002" footer="0.31496062000000002"/>
  <pageSetup paperSize="503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5">
    <tabColor rgb="FF92D050"/>
  </sheetPr>
  <dimension ref="A1:D5"/>
  <sheetViews>
    <sheetView workbookViewId="0">
      <selection activeCell="D2" sqref="D2"/>
    </sheetView>
  </sheetViews>
  <sheetFormatPr defaultRowHeight="15" x14ac:dyDescent="0.25"/>
  <sheetData>
    <row r="1" spans="1:4" x14ac:dyDescent="0.25">
      <c r="A1" t="s">
        <v>324</v>
      </c>
    </row>
    <row r="2" spans="1:4" x14ac:dyDescent="0.25">
      <c r="A2">
        <v>421300</v>
      </c>
      <c r="B2">
        <v>495900</v>
      </c>
      <c r="D2" s="92" t="s">
        <v>325</v>
      </c>
    </row>
    <row r="5" spans="1:4" x14ac:dyDescent="0.25">
      <c r="D5" t="str">
        <f>IF(AND(12121&gt;A2,12121&lt;B2),"N","S")</f>
        <v>S</v>
      </c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6">
    <tabColor rgb="FF92D050"/>
  </sheetPr>
  <dimension ref="A1:F10"/>
  <sheetViews>
    <sheetView workbookViewId="0">
      <selection activeCell="A2" sqref="A2:B10"/>
    </sheetView>
  </sheetViews>
  <sheetFormatPr defaultRowHeight="15" x14ac:dyDescent="0.25"/>
  <cols>
    <col min="3" max="3" width="9.140625" customWidth="1"/>
  </cols>
  <sheetData>
    <row r="1" spans="1:6" x14ac:dyDescent="0.25">
      <c r="A1" s="77" t="s">
        <v>304</v>
      </c>
      <c r="B1" s="77" t="s">
        <v>6</v>
      </c>
      <c r="C1" s="77"/>
    </row>
    <row r="2" spans="1:6" x14ac:dyDescent="0.25">
      <c r="A2" s="127">
        <v>-1</v>
      </c>
      <c r="B2" s="130">
        <v>6249.9999999999991</v>
      </c>
      <c r="C2" s="77"/>
      <c r="E2" s="92"/>
      <c r="F2" s="92"/>
    </row>
    <row r="3" spans="1:6" x14ac:dyDescent="0.25">
      <c r="A3" s="127">
        <v>377</v>
      </c>
      <c r="B3" s="130">
        <v>6249.9999999999991</v>
      </c>
      <c r="C3" s="78"/>
      <c r="E3" s="78"/>
      <c r="F3" s="92"/>
    </row>
    <row r="4" spans="1:6" x14ac:dyDescent="0.25">
      <c r="A4" s="127">
        <v>411.1</v>
      </c>
      <c r="B4" s="130">
        <v>8465.9090909090901</v>
      </c>
      <c r="C4" s="77"/>
      <c r="E4" s="78"/>
      <c r="F4" s="92"/>
    </row>
    <row r="5" spans="1:6" x14ac:dyDescent="0.25">
      <c r="A5" s="127">
        <v>417.1</v>
      </c>
      <c r="B5" s="130">
        <v>8886.363636363636</v>
      </c>
      <c r="C5" s="77"/>
      <c r="E5" s="78"/>
      <c r="F5" s="92"/>
    </row>
    <row r="6" spans="1:6" x14ac:dyDescent="0.25">
      <c r="A6" s="127">
        <v>428.52</v>
      </c>
      <c r="B6" s="130">
        <v>5397.7272727272721</v>
      </c>
      <c r="C6" s="77"/>
      <c r="E6" s="78"/>
      <c r="F6" s="92"/>
    </row>
    <row r="7" spans="1:6" x14ac:dyDescent="0.25">
      <c r="A7" s="129">
        <v>480</v>
      </c>
      <c r="B7" s="130">
        <v>6238.6363636363631</v>
      </c>
      <c r="C7" s="77"/>
      <c r="E7" s="78"/>
      <c r="F7" s="92"/>
    </row>
    <row r="8" spans="1:6" x14ac:dyDescent="0.25">
      <c r="A8" s="127">
        <v>527</v>
      </c>
      <c r="B8" s="130">
        <v>19056.81818181818</v>
      </c>
      <c r="C8" s="77"/>
      <c r="E8" s="78"/>
      <c r="F8" s="92"/>
    </row>
    <row r="9" spans="1:6" x14ac:dyDescent="0.25">
      <c r="A9" s="127">
        <v>551.5</v>
      </c>
      <c r="B9" s="130">
        <v>6306.8181818181811</v>
      </c>
      <c r="C9" s="77"/>
      <c r="E9" s="78"/>
      <c r="F9" s="92"/>
    </row>
    <row r="10" spans="1:6" x14ac:dyDescent="0.25">
      <c r="A10" s="127">
        <v>607.1</v>
      </c>
      <c r="B10" s="130">
        <v>4943.181818181818</v>
      </c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7">
    <tabColor rgb="FFFF0000"/>
  </sheetPr>
  <dimension ref="A1:F350"/>
  <sheetViews>
    <sheetView zoomScaleNormal="100" workbookViewId="0">
      <selection activeCell="K350" sqref="K350"/>
    </sheetView>
  </sheetViews>
  <sheetFormatPr defaultRowHeight="15" x14ac:dyDescent="0.25"/>
  <cols>
    <col min="1" max="1" width="17.28515625" customWidth="1"/>
    <col min="2" max="2" width="16" customWidth="1"/>
  </cols>
  <sheetData>
    <row r="1" spans="1:6" x14ac:dyDescent="0.25">
      <c r="A1" s="84" t="s">
        <v>98</v>
      </c>
      <c r="B1" s="84" t="s">
        <v>82</v>
      </c>
      <c r="C1" s="87"/>
      <c r="D1" s="87"/>
      <c r="E1" s="87"/>
      <c r="F1" s="87"/>
    </row>
    <row r="2" spans="1:6" x14ac:dyDescent="0.25">
      <c r="A2" s="112" t="s">
        <v>45</v>
      </c>
      <c r="B2" s="95">
        <v>1</v>
      </c>
      <c r="C2" s="91"/>
      <c r="D2" s="91"/>
      <c r="E2" s="87"/>
      <c r="F2" s="87"/>
    </row>
    <row r="3" spans="1:6" x14ac:dyDescent="0.25">
      <c r="A3" s="112" t="s">
        <v>132</v>
      </c>
      <c r="B3" s="95">
        <v>2</v>
      </c>
      <c r="C3" s="91"/>
      <c r="D3" s="91"/>
      <c r="E3" s="87"/>
      <c r="F3" s="87"/>
    </row>
    <row r="4" spans="1:6" x14ac:dyDescent="0.25">
      <c r="A4" s="112" t="s">
        <v>133</v>
      </c>
      <c r="B4" s="95">
        <v>3</v>
      </c>
      <c r="C4" s="91"/>
      <c r="D4" s="91"/>
      <c r="E4" s="87"/>
      <c r="F4" s="87"/>
    </row>
    <row r="5" spans="1:6" x14ac:dyDescent="0.25">
      <c r="A5" s="112" t="s">
        <v>56</v>
      </c>
      <c r="B5" s="95">
        <v>4</v>
      </c>
      <c r="C5" s="91"/>
      <c r="D5" s="91"/>
      <c r="E5" s="87"/>
      <c r="F5" s="87"/>
    </row>
    <row r="6" spans="1:6" x14ac:dyDescent="0.25">
      <c r="A6" s="112" t="s">
        <v>58</v>
      </c>
      <c r="B6" s="95">
        <v>5</v>
      </c>
      <c r="C6" s="91"/>
      <c r="D6" s="91"/>
      <c r="E6" s="87"/>
      <c r="F6" s="87"/>
    </row>
    <row r="7" spans="1:6" x14ac:dyDescent="0.25">
      <c r="A7" s="112" t="s">
        <v>55</v>
      </c>
      <c r="B7" s="95">
        <v>6</v>
      </c>
      <c r="C7" s="91"/>
      <c r="D7" s="91"/>
      <c r="E7" s="87"/>
      <c r="F7" s="87"/>
    </row>
    <row r="8" spans="1:6" x14ac:dyDescent="0.25">
      <c r="A8" s="112" t="s">
        <v>50</v>
      </c>
      <c r="B8" s="95">
        <v>7</v>
      </c>
      <c r="C8" s="91"/>
      <c r="D8" s="91"/>
      <c r="E8" s="87"/>
      <c r="F8" s="87"/>
    </row>
    <row r="9" spans="1:6" x14ac:dyDescent="0.25">
      <c r="A9" s="112" t="s">
        <v>134</v>
      </c>
      <c r="B9" s="95">
        <v>8</v>
      </c>
      <c r="C9" s="91"/>
      <c r="D9" s="91"/>
      <c r="E9" s="87"/>
      <c r="F9" s="87"/>
    </row>
    <row r="10" spans="1:6" s="36" customFormat="1" x14ac:dyDescent="0.25">
      <c r="A10" s="112" t="s">
        <v>135</v>
      </c>
      <c r="B10" s="95">
        <v>9</v>
      </c>
      <c r="C10" s="91"/>
      <c r="D10" s="91"/>
      <c r="E10" s="87"/>
      <c r="F10" s="87"/>
    </row>
    <row r="11" spans="1:6" s="36" customFormat="1" x14ac:dyDescent="0.25">
      <c r="A11" s="112" t="s">
        <v>136</v>
      </c>
      <c r="B11" s="95">
        <v>10</v>
      </c>
      <c r="C11" s="91"/>
      <c r="D11" s="91"/>
      <c r="E11" s="87"/>
      <c r="F11" s="87"/>
    </row>
    <row r="12" spans="1:6" s="36" customFormat="1" x14ac:dyDescent="0.25">
      <c r="A12" s="112" t="s">
        <v>137</v>
      </c>
      <c r="B12" s="95">
        <v>11</v>
      </c>
      <c r="C12" s="91"/>
      <c r="D12" s="91"/>
      <c r="E12" s="87"/>
      <c r="F12" s="87"/>
    </row>
    <row r="13" spans="1:6" s="36" customFormat="1" x14ac:dyDescent="0.25">
      <c r="A13" s="112" t="s">
        <v>138</v>
      </c>
      <c r="B13" s="95">
        <v>12</v>
      </c>
      <c r="C13" s="91"/>
      <c r="D13" s="91"/>
      <c r="E13" s="87"/>
      <c r="F13" s="87"/>
    </row>
    <row r="14" spans="1:6" x14ac:dyDescent="0.25">
      <c r="A14" s="112" t="s">
        <v>139</v>
      </c>
      <c r="B14" s="95">
        <v>13</v>
      </c>
      <c r="C14" s="91"/>
      <c r="D14" s="91"/>
      <c r="E14" s="87"/>
      <c r="F14" s="87"/>
    </row>
    <row r="15" spans="1:6" x14ac:dyDescent="0.25">
      <c r="A15" s="112" t="s">
        <v>140</v>
      </c>
      <c r="B15" s="95">
        <v>14</v>
      </c>
      <c r="C15" s="91"/>
      <c r="D15" s="91"/>
      <c r="E15" s="87"/>
      <c r="F15" s="87"/>
    </row>
    <row r="16" spans="1:6" x14ac:dyDescent="0.25">
      <c r="A16" s="112" t="s">
        <v>141</v>
      </c>
      <c r="B16" s="95">
        <v>15</v>
      </c>
      <c r="C16" s="91"/>
      <c r="D16" s="91"/>
      <c r="E16" s="87"/>
      <c r="F16" s="87"/>
    </row>
    <row r="17" spans="1:6" x14ac:dyDescent="0.25">
      <c r="A17" s="112" t="s">
        <v>142</v>
      </c>
      <c r="B17" s="95">
        <v>16</v>
      </c>
      <c r="C17" s="91"/>
      <c r="D17" s="91"/>
      <c r="E17" s="87"/>
      <c r="F17" s="87"/>
    </row>
    <row r="18" spans="1:6" x14ac:dyDescent="0.25">
      <c r="A18" s="112" t="s">
        <v>143</v>
      </c>
      <c r="B18" s="95">
        <v>17</v>
      </c>
      <c r="C18" s="91"/>
      <c r="D18" s="91"/>
      <c r="E18" s="87"/>
      <c r="F18" s="87"/>
    </row>
    <row r="19" spans="1:6" x14ac:dyDescent="0.25">
      <c r="A19" s="112" t="s">
        <v>144</v>
      </c>
      <c r="B19" s="95">
        <v>18</v>
      </c>
      <c r="C19" s="91"/>
      <c r="D19" s="91"/>
      <c r="E19" s="87"/>
      <c r="F19" s="87"/>
    </row>
    <row r="20" spans="1:6" x14ac:dyDescent="0.25">
      <c r="A20" s="112" t="s">
        <v>145</v>
      </c>
      <c r="B20" s="95">
        <v>19</v>
      </c>
      <c r="C20" s="91"/>
      <c r="D20" s="91"/>
      <c r="E20" s="87"/>
      <c r="F20" s="87"/>
    </row>
    <row r="21" spans="1:6" x14ac:dyDescent="0.25">
      <c r="A21" s="112" t="s">
        <v>146</v>
      </c>
      <c r="B21" s="95">
        <v>20</v>
      </c>
      <c r="C21" s="91"/>
      <c r="D21" s="91"/>
      <c r="E21" s="87"/>
      <c r="F21" s="87"/>
    </row>
    <row r="22" spans="1:6" x14ac:dyDescent="0.25">
      <c r="A22" s="112" t="s">
        <v>147</v>
      </c>
      <c r="B22" s="95">
        <v>21</v>
      </c>
      <c r="C22" s="91"/>
      <c r="D22" s="91"/>
      <c r="E22" s="87"/>
      <c r="F22" s="87"/>
    </row>
    <row r="23" spans="1:6" x14ac:dyDescent="0.25">
      <c r="A23" s="112" t="s">
        <v>148</v>
      </c>
      <c r="B23" s="95">
        <v>22</v>
      </c>
      <c r="C23" s="91"/>
      <c r="D23" s="91"/>
      <c r="E23" s="87"/>
      <c r="F23" s="87"/>
    </row>
    <row r="24" spans="1:6" x14ac:dyDescent="0.25">
      <c r="A24" s="112" t="s">
        <v>149</v>
      </c>
      <c r="B24" s="95">
        <v>23</v>
      </c>
      <c r="C24" s="91"/>
      <c r="D24" s="91"/>
      <c r="E24" s="87"/>
      <c r="F24" s="87"/>
    </row>
    <row r="25" spans="1:6" x14ac:dyDescent="0.25">
      <c r="A25" s="112" t="s">
        <v>150</v>
      </c>
      <c r="B25" s="95">
        <v>24</v>
      </c>
      <c r="C25" s="91"/>
      <c r="D25" s="91"/>
      <c r="E25" s="87"/>
      <c r="F25" s="87"/>
    </row>
    <row r="26" spans="1:6" x14ac:dyDescent="0.25">
      <c r="A26" s="112" t="s">
        <v>151</v>
      </c>
      <c r="B26" s="95">
        <v>25</v>
      </c>
      <c r="C26" s="91"/>
      <c r="D26" s="91"/>
      <c r="E26" s="87"/>
      <c r="F26" s="87"/>
    </row>
    <row r="27" spans="1:6" x14ac:dyDescent="0.25">
      <c r="A27" s="112" t="s">
        <v>71</v>
      </c>
      <c r="B27" s="95">
        <v>27</v>
      </c>
      <c r="C27" s="91"/>
      <c r="D27" s="91"/>
      <c r="E27" s="87"/>
      <c r="F27" s="87"/>
    </row>
    <row r="28" spans="1:6" x14ac:dyDescent="0.25">
      <c r="A28" s="112" t="s">
        <v>73</v>
      </c>
      <c r="B28" s="95">
        <v>28</v>
      </c>
      <c r="C28" s="91"/>
      <c r="D28" s="91"/>
      <c r="E28" s="87"/>
      <c r="F28" s="87"/>
    </row>
    <row r="29" spans="1:6" x14ac:dyDescent="0.25">
      <c r="A29" s="112" t="s">
        <v>70</v>
      </c>
      <c r="B29" s="95">
        <v>29</v>
      </c>
      <c r="C29" s="91"/>
      <c r="D29" s="91"/>
      <c r="E29" s="87"/>
      <c r="F29" s="87"/>
    </row>
    <row r="30" spans="1:6" x14ac:dyDescent="0.25">
      <c r="A30" s="112" t="s">
        <v>152</v>
      </c>
      <c r="B30" s="95">
        <v>30</v>
      </c>
      <c r="C30" s="91"/>
      <c r="D30" s="91"/>
      <c r="E30" s="87"/>
      <c r="F30" s="87"/>
    </row>
    <row r="31" spans="1:6" x14ac:dyDescent="0.25">
      <c r="A31" s="112" t="s">
        <v>153</v>
      </c>
      <c r="B31" s="95">
        <v>31</v>
      </c>
      <c r="C31" s="91"/>
      <c r="D31" s="91"/>
      <c r="E31" s="87"/>
      <c r="F31" s="87"/>
    </row>
    <row r="32" spans="1:6" x14ac:dyDescent="0.25">
      <c r="A32" s="112" t="s">
        <v>154</v>
      </c>
      <c r="B32" s="95">
        <v>32</v>
      </c>
      <c r="C32" s="91"/>
      <c r="D32" s="91"/>
      <c r="E32" s="87"/>
      <c r="F32" s="87"/>
    </row>
    <row r="33" spans="1:6" x14ac:dyDescent="0.25">
      <c r="A33" s="112" t="s">
        <v>155</v>
      </c>
      <c r="B33" s="95">
        <v>33</v>
      </c>
      <c r="C33" s="91"/>
      <c r="D33" s="91"/>
      <c r="E33" s="87"/>
      <c r="F33" s="87"/>
    </row>
    <row r="34" spans="1:6" x14ac:dyDescent="0.25">
      <c r="A34" s="112" t="s">
        <v>156</v>
      </c>
      <c r="B34" s="95">
        <v>34</v>
      </c>
      <c r="C34" s="91"/>
      <c r="D34" s="91"/>
      <c r="E34" s="87"/>
      <c r="F34" s="87"/>
    </row>
    <row r="35" spans="1:6" x14ac:dyDescent="0.25">
      <c r="A35" s="113" t="s">
        <v>157</v>
      </c>
      <c r="B35" s="88">
        <v>35</v>
      </c>
      <c r="C35" s="91"/>
      <c r="D35" s="91"/>
      <c r="E35" s="87"/>
      <c r="F35" s="87"/>
    </row>
    <row r="36" spans="1:6" x14ac:dyDescent="0.25">
      <c r="A36" s="112" t="s">
        <v>158</v>
      </c>
      <c r="B36" s="95">
        <v>36</v>
      </c>
      <c r="C36" s="89"/>
      <c r="D36" s="89"/>
      <c r="E36" s="87"/>
      <c r="F36" s="87"/>
    </row>
    <row r="37" spans="1:6" x14ac:dyDescent="0.25">
      <c r="A37" s="112" t="s">
        <v>159</v>
      </c>
      <c r="B37" s="95">
        <v>37</v>
      </c>
      <c r="C37" s="91"/>
      <c r="D37" s="91"/>
      <c r="E37" s="87"/>
      <c r="F37" s="87"/>
    </row>
    <row r="38" spans="1:6" x14ac:dyDescent="0.25">
      <c r="A38" s="112" t="s">
        <v>160</v>
      </c>
      <c r="B38" s="95">
        <v>38</v>
      </c>
      <c r="C38" s="91"/>
      <c r="D38" s="91"/>
      <c r="E38" s="87"/>
      <c r="F38" s="87"/>
    </row>
    <row r="39" spans="1:6" x14ac:dyDescent="0.25">
      <c r="A39" s="112" t="s">
        <v>161</v>
      </c>
      <c r="B39" s="95">
        <v>39</v>
      </c>
      <c r="C39" s="91"/>
      <c r="D39" s="91"/>
      <c r="E39" s="87"/>
      <c r="F39" s="87"/>
    </row>
    <row r="40" spans="1:6" x14ac:dyDescent="0.25">
      <c r="A40" s="112" t="s">
        <v>162</v>
      </c>
      <c r="B40" s="95">
        <v>40</v>
      </c>
      <c r="C40" s="91"/>
      <c r="D40" s="91"/>
      <c r="E40" s="87"/>
      <c r="F40" s="87"/>
    </row>
    <row r="41" spans="1:6" x14ac:dyDescent="0.25">
      <c r="A41" s="112" t="s">
        <v>29</v>
      </c>
      <c r="B41" s="95">
        <v>41</v>
      </c>
      <c r="C41" s="91"/>
      <c r="D41" s="91"/>
      <c r="E41" s="87"/>
      <c r="F41" s="87"/>
    </row>
    <row r="42" spans="1:6" x14ac:dyDescent="0.25">
      <c r="A42" s="112" t="s">
        <v>79</v>
      </c>
      <c r="B42" s="95">
        <v>42</v>
      </c>
      <c r="C42" s="91"/>
      <c r="D42" s="91"/>
      <c r="E42" s="87"/>
      <c r="F42" s="87"/>
    </row>
    <row r="43" spans="1:6" x14ac:dyDescent="0.25">
      <c r="A43" s="112" t="s">
        <v>163</v>
      </c>
      <c r="B43" s="95">
        <v>43</v>
      </c>
      <c r="C43" s="91"/>
      <c r="D43" s="91"/>
      <c r="E43" s="87"/>
      <c r="F43" s="87"/>
    </row>
    <row r="44" spans="1:6" x14ac:dyDescent="0.25">
      <c r="A44" s="112" t="s">
        <v>164</v>
      </c>
      <c r="B44" s="95">
        <v>44</v>
      </c>
      <c r="C44" s="91"/>
      <c r="D44" s="91"/>
      <c r="E44" s="87"/>
      <c r="F44" s="87"/>
    </row>
    <row r="45" spans="1:6" x14ac:dyDescent="0.25">
      <c r="A45" s="112" t="s">
        <v>165</v>
      </c>
      <c r="B45" s="95">
        <v>45</v>
      </c>
      <c r="C45" s="91"/>
      <c r="D45" s="91"/>
      <c r="E45" s="87"/>
      <c r="F45" s="87"/>
    </row>
    <row r="46" spans="1:6" x14ac:dyDescent="0.25">
      <c r="A46" s="112" t="s">
        <v>166</v>
      </c>
      <c r="B46" s="95">
        <v>46</v>
      </c>
      <c r="C46" s="91"/>
      <c r="D46" s="91"/>
      <c r="E46" s="87"/>
      <c r="F46" s="87"/>
    </row>
    <row r="47" spans="1:6" x14ac:dyDescent="0.25">
      <c r="A47" s="112" t="s">
        <v>167</v>
      </c>
      <c r="B47" s="95">
        <v>47</v>
      </c>
      <c r="C47" s="91"/>
      <c r="D47" s="91"/>
      <c r="E47" s="87"/>
      <c r="F47" s="87"/>
    </row>
    <row r="48" spans="1:6" x14ac:dyDescent="0.25">
      <c r="A48" s="112" t="s">
        <v>168</v>
      </c>
      <c r="B48" s="95">
        <v>48</v>
      </c>
      <c r="C48" s="91"/>
      <c r="D48" s="91"/>
      <c r="E48" s="87"/>
      <c r="F48" s="87"/>
    </row>
    <row r="49" spans="1:6" x14ac:dyDescent="0.25">
      <c r="A49" s="112" t="s">
        <v>169</v>
      </c>
      <c r="B49" s="95">
        <v>49</v>
      </c>
      <c r="C49" s="91"/>
      <c r="D49" s="91"/>
      <c r="E49" s="87"/>
      <c r="F49" s="87"/>
    </row>
    <row r="50" spans="1:6" x14ac:dyDescent="0.25">
      <c r="A50" s="112" t="s">
        <v>378</v>
      </c>
      <c r="B50" s="95">
        <v>50</v>
      </c>
      <c r="C50" s="91"/>
      <c r="D50" s="91"/>
      <c r="E50" s="87"/>
      <c r="F50" s="87"/>
    </row>
    <row r="51" spans="1:6" x14ac:dyDescent="0.25">
      <c r="A51" s="112" t="s">
        <v>170</v>
      </c>
      <c r="B51" s="95">
        <v>51</v>
      </c>
      <c r="C51" s="91"/>
      <c r="D51" s="91"/>
      <c r="E51" s="87"/>
      <c r="F51" s="87"/>
    </row>
    <row r="52" spans="1:6" x14ac:dyDescent="0.25">
      <c r="A52" s="112" t="s">
        <v>171</v>
      </c>
      <c r="B52" s="95">
        <v>52</v>
      </c>
      <c r="C52" s="91"/>
      <c r="D52" s="91"/>
      <c r="E52" s="87"/>
      <c r="F52" s="87"/>
    </row>
    <row r="53" spans="1:6" x14ac:dyDescent="0.25">
      <c r="A53" s="112" t="s">
        <v>172</v>
      </c>
      <c r="B53" s="95">
        <v>53</v>
      </c>
      <c r="C53" s="91"/>
      <c r="D53" s="91"/>
      <c r="E53" s="87"/>
      <c r="F53" s="87"/>
    </row>
    <row r="54" spans="1:6" x14ac:dyDescent="0.25">
      <c r="A54" s="112" t="s">
        <v>64</v>
      </c>
      <c r="B54" s="95">
        <v>54</v>
      </c>
      <c r="C54" s="91"/>
      <c r="D54" s="91"/>
      <c r="E54" s="87"/>
      <c r="F54" s="87"/>
    </row>
    <row r="55" spans="1:6" x14ac:dyDescent="0.25">
      <c r="A55" s="112" t="s">
        <v>65</v>
      </c>
      <c r="B55" s="95">
        <v>55</v>
      </c>
      <c r="C55" s="91"/>
      <c r="D55" s="91"/>
      <c r="E55" s="87"/>
      <c r="F55" s="87"/>
    </row>
    <row r="56" spans="1:6" x14ac:dyDescent="0.25">
      <c r="A56" s="112" t="s">
        <v>62</v>
      </c>
      <c r="B56" s="95">
        <v>56</v>
      </c>
      <c r="C56" s="91"/>
      <c r="D56" s="91"/>
      <c r="E56" s="87"/>
      <c r="F56" s="87"/>
    </row>
    <row r="57" spans="1:6" x14ac:dyDescent="0.25">
      <c r="A57" s="112" t="s">
        <v>67</v>
      </c>
      <c r="B57" s="95">
        <v>57</v>
      </c>
      <c r="C57" s="91"/>
      <c r="D57" s="91"/>
      <c r="E57" s="87"/>
      <c r="F57" s="87"/>
    </row>
    <row r="58" spans="1:6" x14ac:dyDescent="0.25">
      <c r="A58" s="112" t="s">
        <v>173</v>
      </c>
      <c r="B58" s="95">
        <v>58</v>
      </c>
      <c r="C58" s="91"/>
      <c r="D58" s="91"/>
      <c r="E58" s="87"/>
      <c r="F58" s="87"/>
    </row>
    <row r="59" spans="1:6" x14ac:dyDescent="0.25">
      <c r="A59" s="112" t="s">
        <v>174</v>
      </c>
      <c r="B59" s="95">
        <v>59</v>
      </c>
      <c r="C59" s="91"/>
      <c r="D59" s="91"/>
      <c r="E59" s="87"/>
      <c r="F59" s="87"/>
    </row>
    <row r="60" spans="1:6" x14ac:dyDescent="0.25">
      <c r="A60" s="112" t="s">
        <v>175</v>
      </c>
      <c r="B60" s="95">
        <v>60</v>
      </c>
      <c r="C60" s="91"/>
      <c r="D60" s="91"/>
      <c r="E60" s="87"/>
      <c r="F60" s="87"/>
    </row>
    <row r="61" spans="1:6" x14ac:dyDescent="0.25">
      <c r="A61" s="112" t="s">
        <v>176</v>
      </c>
      <c r="B61" s="95">
        <v>61</v>
      </c>
      <c r="C61" s="91"/>
      <c r="D61" s="91"/>
      <c r="E61" s="87"/>
      <c r="F61" s="87"/>
    </row>
    <row r="62" spans="1:6" x14ac:dyDescent="0.25">
      <c r="A62" s="112" t="s">
        <v>177</v>
      </c>
      <c r="B62" s="95">
        <v>62</v>
      </c>
      <c r="C62" s="91"/>
      <c r="D62" s="91"/>
      <c r="E62" s="87"/>
      <c r="F62" s="87"/>
    </row>
    <row r="63" spans="1:6" x14ac:dyDescent="0.25">
      <c r="A63" s="112" t="s">
        <v>178</v>
      </c>
      <c r="B63" s="95">
        <v>63</v>
      </c>
      <c r="C63" s="91"/>
      <c r="D63" s="91"/>
      <c r="E63" s="87"/>
      <c r="F63" s="87"/>
    </row>
    <row r="64" spans="1:6" x14ac:dyDescent="0.25">
      <c r="A64" s="112" t="s">
        <v>179</v>
      </c>
      <c r="B64" s="95">
        <v>64</v>
      </c>
      <c r="C64" s="91"/>
      <c r="D64" s="91"/>
      <c r="E64" s="87"/>
      <c r="F64" s="87"/>
    </row>
    <row r="65" spans="1:6" x14ac:dyDescent="0.25">
      <c r="A65" s="112" t="s">
        <v>180</v>
      </c>
      <c r="B65" s="95">
        <v>65</v>
      </c>
      <c r="C65" s="91"/>
      <c r="D65" s="91"/>
      <c r="E65" s="87"/>
      <c r="F65" s="87"/>
    </row>
    <row r="66" spans="1:6" x14ac:dyDescent="0.25">
      <c r="A66" s="112" t="s">
        <v>181</v>
      </c>
      <c r="B66" s="95">
        <v>66</v>
      </c>
      <c r="C66" s="91"/>
      <c r="D66" s="91"/>
      <c r="E66" s="87"/>
      <c r="F66" s="87"/>
    </row>
    <row r="67" spans="1:6" x14ac:dyDescent="0.25">
      <c r="A67" s="112" t="s">
        <v>182</v>
      </c>
      <c r="B67" s="95">
        <v>67</v>
      </c>
      <c r="C67" s="91"/>
      <c r="D67" s="91"/>
      <c r="E67" s="87"/>
      <c r="F67" s="87"/>
    </row>
    <row r="68" spans="1:6" x14ac:dyDescent="0.25">
      <c r="A68" s="112" t="s">
        <v>183</v>
      </c>
      <c r="B68" s="95">
        <v>68</v>
      </c>
      <c r="C68" s="91"/>
      <c r="D68" s="91"/>
      <c r="E68" s="87"/>
      <c r="F68" s="87"/>
    </row>
    <row r="69" spans="1:6" x14ac:dyDescent="0.25">
      <c r="A69" s="112" t="s">
        <v>184</v>
      </c>
      <c r="B69" s="95">
        <v>69</v>
      </c>
      <c r="C69" s="91"/>
      <c r="D69" s="91"/>
      <c r="E69" s="87"/>
      <c r="F69" s="87"/>
    </row>
    <row r="70" spans="1:6" x14ac:dyDescent="0.25">
      <c r="A70" s="112" t="s">
        <v>185</v>
      </c>
      <c r="B70" s="95">
        <v>70</v>
      </c>
      <c r="C70" s="91"/>
      <c r="D70" s="91"/>
      <c r="E70" s="87"/>
      <c r="F70" s="87"/>
    </row>
    <row r="71" spans="1:6" x14ac:dyDescent="0.25">
      <c r="A71" s="112" t="s">
        <v>186</v>
      </c>
      <c r="B71" s="95">
        <v>71</v>
      </c>
      <c r="C71" s="91"/>
      <c r="D71" s="91"/>
      <c r="E71" s="87"/>
      <c r="F71" s="87"/>
    </row>
    <row r="72" spans="1:6" x14ac:dyDescent="0.25">
      <c r="A72" s="112" t="s">
        <v>187</v>
      </c>
      <c r="B72" s="95">
        <v>72</v>
      </c>
      <c r="C72" s="91"/>
      <c r="D72" s="91"/>
      <c r="E72" s="87"/>
      <c r="F72" s="87"/>
    </row>
    <row r="73" spans="1:6" x14ac:dyDescent="0.25">
      <c r="A73" s="112" t="s">
        <v>188</v>
      </c>
      <c r="B73" s="95">
        <v>73</v>
      </c>
      <c r="C73" s="91"/>
      <c r="D73" s="91"/>
      <c r="E73" s="87"/>
      <c r="F73" s="87"/>
    </row>
    <row r="74" spans="1:6" x14ac:dyDescent="0.25">
      <c r="A74" s="112" t="s">
        <v>189</v>
      </c>
      <c r="B74" s="95">
        <v>74</v>
      </c>
      <c r="C74" s="91"/>
      <c r="D74" s="91"/>
      <c r="E74" s="87"/>
      <c r="F74" s="87"/>
    </row>
    <row r="75" spans="1:6" x14ac:dyDescent="0.25">
      <c r="A75" s="112" t="s">
        <v>190</v>
      </c>
      <c r="B75" s="95">
        <v>75</v>
      </c>
      <c r="C75" s="91"/>
      <c r="D75" s="91"/>
      <c r="E75" s="87"/>
      <c r="F75" s="87"/>
    </row>
    <row r="76" spans="1:6" x14ac:dyDescent="0.25">
      <c r="A76" s="112" t="s">
        <v>191</v>
      </c>
      <c r="B76" s="95">
        <v>76</v>
      </c>
      <c r="C76" s="91"/>
      <c r="D76" s="91"/>
      <c r="E76" s="87"/>
      <c r="F76" s="87"/>
    </row>
    <row r="77" spans="1:6" x14ac:dyDescent="0.25">
      <c r="A77" s="112" t="s">
        <v>75</v>
      </c>
      <c r="B77" s="95">
        <v>77</v>
      </c>
      <c r="C77" s="91"/>
      <c r="D77" s="91"/>
      <c r="E77" s="87"/>
      <c r="F77" s="87"/>
    </row>
    <row r="78" spans="1:6" x14ac:dyDescent="0.25">
      <c r="A78" s="112" t="s">
        <v>35</v>
      </c>
      <c r="B78" s="95">
        <v>78</v>
      </c>
      <c r="C78" s="91"/>
      <c r="D78" s="91"/>
      <c r="E78" s="87"/>
      <c r="F78" s="87"/>
    </row>
    <row r="79" spans="1:6" x14ac:dyDescent="0.25">
      <c r="A79" s="112" t="s">
        <v>192</v>
      </c>
      <c r="B79" s="95">
        <v>79</v>
      </c>
      <c r="C79" s="91"/>
      <c r="D79" s="91"/>
      <c r="E79" s="87"/>
      <c r="F79" s="87"/>
    </row>
    <row r="80" spans="1:6" x14ac:dyDescent="0.25">
      <c r="A80" s="112" t="s">
        <v>80</v>
      </c>
      <c r="B80" s="95">
        <v>80</v>
      </c>
      <c r="C80" s="91"/>
      <c r="D80" s="91"/>
      <c r="E80" s="87"/>
      <c r="F80" s="87"/>
    </row>
    <row r="81" spans="1:6" x14ac:dyDescent="0.25">
      <c r="A81" s="112" t="s">
        <v>76</v>
      </c>
      <c r="B81" s="95">
        <v>81</v>
      </c>
      <c r="C81" s="91"/>
      <c r="D81" s="91"/>
      <c r="E81" s="87"/>
      <c r="F81" s="87"/>
    </row>
    <row r="82" spans="1:6" x14ac:dyDescent="0.25">
      <c r="A82" s="112" t="s">
        <v>72</v>
      </c>
      <c r="B82" s="95">
        <v>82</v>
      </c>
      <c r="C82" s="91"/>
      <c r="D82" s="91"/>
      <c r="E82" s="87"/>
      <c r="F82" s="87"/>
    </row>
    <row r="83" spans="1:6" x14ac:dyDescent="0.25">
      <c r="A83" s="112" t="s">
        <v>74</v>
      </c>
      <c r="B83" s="95">
        <v>83</v>
      </c>
      <c r="C83" s="91"/>
      <c r="D83" s="91"/>
      <c r="E83" s="87"/>
      <c r="F83" s="87"/>
    </row>
    <row r="84" spans="1:6" x14ac:dyDescent="0.25">
      <c r="A84" s="112" t="s">
        <v>193</v>
      </c>
      <c r="B84" s="95">
        <v>84</v>
      </c>
      <c r="C84" s="91"/>
      <c r="D84" s="91"/>
      <c r="E84" s="87"/>
      <c r="F84" s="87"/>
    </row>
    <row r="85" spans="1:6" x14ac:dyDescent="0.25">
      <c r="A85" s="112" t="s">
        <v>194</v>
      </c>
      <c r="B85" s="95">
        <v>85</v>
      </c>
      <c r="C85" s="91"/>
      <c r="D85" s="91"/>
      <c r="E85" s="87"/>
      <c r="F85" s="87"/>
    </row>
    <row r="86" spans="1:6" x14ac:dyDescent="0.25">
      <c r="A86" s="113" t="s">
        <v>195</v>
      </c>
      <c r="B86" s="88">
        <v>86</v>
      </c>
      <c r="C86" s="91"/>
      <c r="D86" s="91"/>
      <c r="E86" s="87"/>
      <c r="F86" s="87"/>
    </row>
    <row r="87" spans="1:6" x14ac:dyDescent="0.25">
      <c r="A87" s="112" t="s">
        <v>196</v>
      </c>
      <c r="B87" s="95">
        <v>87</v>
      </c>
      <c r="C87" s="89"/>
      <c r="D87" s="89"/>
      <c r="E87" s="87"/>
      <c r="F87" s="87"/>
    </row>
    <row r="88" spans="1:6" x14ac:dyDescent="0.25">
      <c r="A88" s="112" t="s">
        <v>197</v>
      </c>
      <c r="B88" s="95">
        <v>88</v>
      </c>
      <c r="C88" s="91"/>
      <c r="D88" s="91"/>
      <c r="E88" s="87"/>
      <c r="F88" s="87"/>
    </row>
    <row r="89" spans="1:6" x14ac:dyDescent="0.25">
      <c r="A89" s="112" t="s">
        <v>51</v>
      </c>
      <c r="B89" s="95">
        <v>89</v>
      </c>
      <c r="C89" s="91"/>
      <c r="D89" s="91"/>
      <c r="E89" s="87"/>
      <c r="F89" s="87"/>
    </row>
    <row r="90" spans="1:6" x14ac:dyDescent="0.25">
      <c r="A90" s="112" t="s">
        <v>198</v>
      </c>
      <c r="B90" s="95">
        <v>90</v>
      </c>
      <c r="C90" s="91"/>
      <c r="D90" s="91"/>
      <c r="E90" s="87"/>
      <c r="F90" s="87"/>
    </row>
    <row r="91" spans="1:6" x14ac:dyDescent="0.25">
      <c r="A91" s="112" t="s">
        <v>66</v>
      </c>
      <c r="B91" s="95">
        <v>91</v>
      </c>
      <c r="C91" s="91"/>
      <c r="D91" s="91"/>
      <c r="E91" s="87"/>
      <c r="F91" s="87"/>
    </row>
    <row r="92" spans="1:6" x14ac:dyDescent="0.25">
      <c r="A92" s="112" t="s">
        <v>199</v>
      </c>
      <c r="B92" s="95">
        <v>92</v>
      </c>
      <c r="C92" s="91"/>
      <c r="D92" s="91"/>
      <c r="E92" s="87"/>
      <c r="F92" s="87"/>
    </row>
    <row r="93" spans="1:6" x14ac:dyDescent="0.25">
      <c r="A93" s="112" t="s">
        <v>200</v>
      </c>
      <c r="B93" s="95">
        <v>93</v>
      </c>
      <c r="C93" s="91"/>
      <c r="D93" s="91"/>
      <c r="E93" s="87"/>
      <c r="F93" s="87"/>
    </row>
    <row r="94" spans="1:6" x14ac:dyDescent="0.25">
      <c r="A94" s="112" t="s">
        <v>201</v>
      </c>
      <c r="B94" s="95">
        <v>94</v>
      </c>
      <c r="C94" s="91"/>
      <c r="D94" s="91"/>
      <c r="E94" s="87"/>
      <c r="F94" s="87"/>
    </row>
    <row r="95" spans="1:6" x14ac:dyDescent="0.25">
      <c r="A95" s="112" t="s">
        <v>202</v>
      </c>
      <c r="B95" s="95">
        <v>95</v>
      </c>
      <c r="C95" s="91"/>
      <c r="D95" s="91"/>
      <c r="E95" s="87"/>
      <c r="F95" s="87"/>
    </row>
    <row r="96" spans="1:6" x14ac:dyDescent="0.25">
      <c r="A96" s="112" t="s">
        <v>203</v>
      </c>
      <c r="B96" s="95">
        <v>96</v>
      </c>
      <c r="C96" s="91"/>
      <c r="D96" s="91"/>
      <c r="E96" s="87"/>
      <c r="F96" s="87"/>
    </row>
    <row r="97" spans="1:6" x14ac:dyDescent="0.25">
      <c r="A97" s="112" t="s">
        <v>204</v>
      </c>
      <c r="B97" s="95">
        <v>97</v>
      </c>
      <c r="C97" s="91"/>
      <c r="D97" s="91"/>
      <c r="E97" s="87"/>
      <c r="F97" s="87"/>
    </row>
    <row r="98" spans="1:6" x14ac:dyDescent="0.25">
      <c r="A98" s="112" t="s">
        <v>205</v>
      </c>
      <c r="B98" s="95">
        <v>98</v>
      </c>
      <c r="C98" s="91"/>
      <c r="D98" s="91"/>
      <c r="E98" s="87"/>
      <c r="F98" s="87"/>
    </row>
    <row r="99" spans="1:6" x14ac:dyDescent="0.25">
      <c r="A99" s="112" t="s">
        <v>206</v>
      </c>
      <c r="B99" s="95">
        <v>99</v>
      </c>
      <c r="C99" s="91"/>
      <c r="D99" s="91"/>
      <c r="E99" s="87"/>
      <c r="F99" s="87"/>
    </row>
    <row r="100" spans="1:6" x14ac:dyDescent="0.25">
      <c r="A100" s="112" t="s">
        <v>207</v>
      </c>
      <c r="B100" s="95">
        <v>100</v>
      </c>
      <c r="C100" s="91"/>
      <c r="D100" s="91"/>
      <c r="E100" s="87"/>
      <c r="F100" s="87"/>
    </row>
    <row r="101" spans="1:6" x14ac:dyDescent="0.25">
      <c r="A101" s="112" t="s">
        <v>208</v>
      </c>
      <c r="B101" s="95">
        <v>101</v>
      </c>
      <c r="C101" s="91"/>
      <c r="D101" s="91"/>
      <c r="E101" s="87"/>
      <c r="F101" s="87"/>
    </row>
    <row r="102" spans="1:6" x14ac:dyDescent="0.25">
      <c r="A102" s="112" t="s">
        <v>209</v>
      </c>
      <c r="B102" s="95">
        <v>102</v>
      </c>
      <c r="C102" s="91"/>
      <c r="D102" s="91"/>
      <c r="E102" s="87"/>
      <c r="F102" s="87"/>
    </row>
    <row r="103" spans="1:6" x14ac:dyDescent="0.25">
      <c r="A103" s="112" t="s">
        <v>210</v>
      </c>
      <c r="B103" s="95">
        <v>103</v>
      </c>
      <c r="C103" s="91"/>
      <c r="D103" s="91"/>
      <c r="E103" s="87"/>
      <c r="F103" s="87"/>
    </row>
    <row r="104" spans="1:6" x14ac:dyDescent="0.25">
      <c r="A104" s="112" t="s">
        <v>211</v>
      </c>
      <c r="B104" s="95">
        <v>104</v>
      </c>
      <c r="C104" s="91"/>
      <c r="D104" s="91"/>
      <c r="E104" s="87"/>
      <c r="F104" s="87"/>
    </row>
    <row r="105" spans="1:6" x14ac:dyDescent="0.25">
      <c r="A105" s="112" t="s">
        <v>212</v>
      </c>
      <c r="B105" s="95">
        <v>105</v>
      </c>
      <c r="C105" s="91"/>
      <c r="D105" s="91"/>
      <c r="E105" s="87"/>
      <c r="F105" s="87"/>
    </row>
    <row r="106" spans="1:6" x14ac:dyDescent="0.25">
      <c r="A106" s="112" t="s">
        <v>213</v>
      </c>
      <c r="B106" s="95">
        <v>106</v>
      </c>
      <c r="C106" s="91"/>
      <c r="D106" s="91"/>
      <c r="E106" s="87"/>
      <c r="F106" s="87"/>
    </row>
    <row r="107" spans="1:6" x14ac:dyDescent="0.25">
      <c r="A107" s="112" t="s">
        <v>214</v>
      </c>
      <c r="B107" s="95">
        <v>107</v>
      </c>
      <c r="C107" s="91"/>
      <c r="D107" s="91"/>
      <c r="E107" s="87"/>
      <c r="F107" s="87"/>
    </row>
    <row r="108" spans="1:6" s="36" customFormat="1" x14ac:dyDescent="0.25">
      <c r="A108" s="112" t="s">
        <v>215</v>
      </c>
      <c r="B108" s="95">
        <v>108</v>
      </c>
      <c r="C108" s="91"/>
      <c r="D108" s="91"/>
      <c r="E108" s="87"/>
      <c r="F108" s="87"/>
    </row>
    <row r="109" spans="1:6" x14ac:dyDescent="0.25">
      <c r="A109" s="112" t="s">
        <v>216</v>
      </c>
      <c r="B109" s="95">
        <v>109</v>
      </c>
      <c r="C109" s="91"/>
      <c r="D109" s="91"/>
      <c r="E109" s="87"/>
      <c r="F109" s="87"/>
    </row>
    <row r="110" spans="1:6" x14ac:dyDescent="0.25">
      <c r="A110" s="112" t="s">
        <v>217</v>
      </c>
      <c r="B110" s="95">
        <v>110</v>
      </c>
      <c r="C110" s="91"/>
      <c r="D110" s="91"/>
      <c r="E110" s="87"/>
      <c r="F110" s="87"/>
    </row>
    <row r="111" spans="1:6" x14ac:dyDescent="0.25">
      <c r="A111" s="112" t="s">
        <v>218</v>
      </c>
      <c r="B111" s="95">
        <v>111</v>
      </c>
      <c r="C111" s="91"/>
      <c r="D111" s="91"/>
      <c r="E111" s="87"/>
      <c r="F111" s="87"/>
    </row>
    <row r="112" spans="1:6" x14ac:dyDescent="0.25">
      <c r="A112" s="112" t="s">
        <v>110</v>
      </c>
      <c r="B112" s="95">
        <v>112</v>
      </c>
      <c r="C112" s="91"/>
      <c r="D112" s="91"/>
      <c r="E112" s="87"/>
      <c r="F112" s="87"/>
    </row>
    <row r="113" spans="1:6" x14ac:dyDescent="0.25">
      <c r="A113" s="112" t="s">
        <v>100</v>
      </c>
      <c r="B113" s="95">
        <v>113</v>
      </c>
      <c r="C113" s="91"/>
      <c r="D113" s="91"/>
      <c r="E113" s="87"/>
      <c r="F113" s="87"/>
    </row>
    <row r="114" spans="1:6" x14ac:dyDescent="0.25">
      <c r="A114" s="112" t="s">
        <v>78</v>
      </c>
      <c r="B114" s="95">
        <v>114</v>
      </c>
      <c r="C114" s="91"/>
      <c r="D114" s="91"/>
      <c r="E114" s="87"/>
      <c r="F114" s="87"/>
    </row>
    <row r="115" spans="1:6" x14ac:dyDescent="0.25">
      <c r="A115" s="112" t="s">
        <v>99</v>
      </c>
      <c r="B115" s="95">
        <v>115</v>
      </c>
      <c r="C115" s="91"/>
      <c r="D115" s="91"/>
      <c r="E115" s="87"/>
      <c r="F115" s="87"/>
    </row>
    <row r="116" spans="1:6" x14ac:dyDescent="0.25">
      <c r="A116" s="112" t="s">
        <v>219</v>
      </c>
      <c r="B116" s="95">
        <v>116</v>
      </c>
      <c r="C116" s="91"/>
      <c r="D116" s="91"/>
      <c r="E116" s="87"/>
      <c r="F116" s="87"/>
    </row>
    <row r="117" spans="1:6" x14ac:dyDescent="0.25">
      <c r="A117" s="112" t="s">
        <v>30</v>
      </c>
      <c r="B117" s="95">
        <v>117</v>
      </c>
      <c r="C117" s="91"/>
      <c r="D117" s="91"/>
      <c r="E117" s="87"/>
      <c r="F117" s="87"/>
    </row>
    <row r="118" spans="1:6" x14ac:dyDescent="0.25">
      <c r="A118" s="112" t="s">
        <v>220</v>
      </c>
      <c r="B118" s="95">
        <v>118</v>
      </c>
      <c r="C118" s="91"/>
      <c r="D118" s="91"/>
      <c r="E118" s="87"/>
      <c r="F118" s="87"/>
    </row>
    <row r="119" spans="1:6" x14ac:dyDescent="0.25">
      <c r="A119" s="112" t="s">
        <v>221</v>
      </c>
      <c r="B119" s="95">
        <v>119</v>
      </c>
      <c r="C119" s="91"/>
      <c r="D119" s="91"/>
      <c r="E119" s="87"/>
      <c r="F119" s="87"/>
    </row>
    <row r="120" spans="1:6" x14ac:dyDescent="0.25">
      <c r="A120" s="112" t="s">
        <v>222</v>
      </c>
      <c r="B120" s="95">
        <v>120</v>
      </c>
      <c r="C120" s="91"/>
      <c r="D120" s="91"/>
      <c r="E120" s="87"/>
      <c r="F120" s="87"/>
    </row>
    <row r="121" spans="1:6" x14ac:dyDescent="0.25">
      <c r="A121" s="112" t="s">
        <v>223</v>
      </c>
      <c r="B121" s="95">
        <v>121</v>
      </c>
      <c r="C121" s="91"/>
      <c r="D121" s="91"/>
      <c r="E121" s="87"/>
      <c r="F121" s="87"/>
    </row>
    <row r="122" spans="1:6" x14ac:dyDescent="0.25">
      <c r="A122" s="112" t="s">
        <v>224</v>
      </c>
      <c r="B122" s="95">
        <v>122</v>
      </c>
      <c r="C122" s="91"/>
      <c r="D122" s="91"/>
      <c r="E122" s="87"/>
      <c r="F122" s="87"/>
    </row>
    <row r="123" spans="1:6" x14ac:dyDescent="0.25">
      <c r="A123" s="112" t="s">
        <v>225</v>
      </c>
      <c r="B123" s="95">
        <v>123</v>
      </c>
      <c r="C123" s="91"/>
      <c r="D123" s="91"/>
      <c r="E123" s="87"/>
      <c r="F123" s="87"/>
    </row>
    <row r="124" spans="1:6" x14ac:dyDescent="0.25">
      <c r="A124" s="112" t="s">
        <v>57</v>
      </c>
      <c r="B124" s="95">
        <v>124</v>
      </c>
      <c r="C124" s="91"/>
      <c r="D124" s="91"/>
      <c r="E124" s="87"/>
      <c r="F124" s="87"/>
    </row>
    <row r="125" spans="1:6" x14ac:dyDescent="0.25">
      <c r="A125" s="112" t="s">
        <v>68</v>
      </c>
      <c r="B125" s="95">
        <v>125</v>
      </c>
      <c r="C125" s="91"/>
      <c r="D125" s="91"/>
      <c r="E125" s="87"/>
      <c r="F125" s="87"/>
    </row>
    <row r="126" spans="1:6" x14ac:dyDescent="0.25">
      <c r="A126" s="112" t="s">
        <v>226</v>
      </c>
      <c r="B126" s="95">
        <v>126</v>
      </c>
      <c r="C126" s="91"/>
      <c r="D126" s="91"/>
      <c r="E126" s="87"/>
      <c r="F126" s="87"/>
    </row>
    <row r="127" spans="1:6" x14ac:dyDescent="0.25">
      <c r="A127" s="112" t="s">
        <v>69</v>
      </c>
      <c r="B127" s="95">
        <v>127</v>
      </c>
      <c r="C127" s="91"/>
      <c r="D127" s="91"/>
      <c r="E127" s="87"/>
      <c r="F127" s="87"/>
    </row>
    <row r="128" spans="1:6" x14ac:dyDescent="0.25">
      <c r="A128" s="112" t="s">
        <v>227</v>
      </c>
      <c r="B128" s="95">
        <v>128</v>
      </c>
      <c r="C128" s="91"/>
      <c r="D128" s="91"/>
      <c r="E128" s="87"/>
      <c r="F128" s="87"/>
    </row>
    <row r="129" spans="1:6" x14ac:dyDescent="0.25">
      <c r="A129" s="112" t="s">
        <v>228</v>
      </c>
      <c r="B129" s="95">
        <v>129</v>
      </c>
      <c r="C129" s="91"/>
      <c r="D129" s="91"/>
      <c r="E129" s="87"/>
      <c r="F129" s="87"/>
    </row>
    <row r="130" spans="1:6" x14ac:dyDescent="0.25">
      <c r="A130" s="113" t="s">
        <v>229</v>
      </c>
      <c r="B130" s="88">
        <v>130</v>
      </c>
      <c r="C130" s="91"/>
      <c r="D130" s="91"/>
      <c r="E130" s="87"/>
      <c r="F130" s="87"/>
    </row>
    <row r="131" spans="1:6" x14ac:dyDescent="0.25">
      <c r="A131" s="112" t="s">
        <v>230</v>
      </c>
      <c r="B131" s="95">
        <v>131</v>
      </c>
      <c r="C131" s="89"/>
      <c r="D131" s="89"/>
      <c r="E131" s="87"/>
      <c r="F131" s="87"/>
    </row>
    <row r="132" spans="1:6" x14ac:dyDescent="0.25">
      <c r="A132" s="112" t="s">
        <v>231</v>
      </c>
      <c r="B132" s="95">
        <v>132</v>
      </c>
      <c r="C132" s="91"/>
      <c r="D132" s="91"/>
      <c r="E132" s="87"/>
      <c r="F132" s="87"/>
    </row>
    <row r="133" spans="1:6" x14ac:dyDescent="0.25">
      <c r="A133" s="112" t="s">
        <v>232</v>
      </c>
      <c r="B133" s="95">
        <v>133</v>
      </c>
      <c r="C133" s="91"/>
      <c r="D133" s="91"/>
      <c r="E133" s="87"/>
      <c r="F133" s="87"/>
    </row>
    <row r="134" spans="1:6" x14ac:dyDescent="0.25">
      <c r="A134" s="112" t="s">
        <v>233</v>
      </c>
      <c r="B134" s="95">
        <v>134</v>
      </c>
      <c r="C134" s="91"/>
      <c r="D134" s="91"/>
      <c r="E134" s="87"/>
      <c r="F134" s="87"/>
    </row>
    <row r="135" spans="1:6" x14ac:dyDescent="0.25">
      <c r="A135" s="113" t="s">
        <v>77</v>
      </c>
      <c r="B135" s="88">
        <v>135</v>
      </c>
      <c r="C135" s="91"/>
      <c r="D135" s="91"/>
      <c r="E135" s="87"/>
      <c r="F135" s="87"/>
    </row>
    <row r="136" spans="1:6" x14ac:dyDescent="0.25">
      <c r="A136" s="112" t="s">
        <v>44</v>
      </c>
      <c r="B136" s="95">
        <v>136</v>
      </c>
      <c r="C136" s="87"/>
      <c r="D136" s="76"/>
      <c r="E136" s="76"/>
      <c r="F136" s="87"/>
    </row>
    <row r="137" spans="1:6" x14ac:dyDescent="0.25">
      <c r="A137" s="112" t="s">
        <v>49</v>
      </c>
      <c r="B137" s="95">
        <v>137</v>
      </c>
      <c r="C137" s="87"/>
      <c r="D137" s="91"/>
      <c r="E137" s="91"/>
      <c r="F137" s="87"/>
    </row>
    <row r="138" spans="1:6" x14ac:dyDescent="0.25">
      <c r="A138" s="112" t="s">
        <v>47</v>
      </c>
      <c r="B138" s="95">
        <v>138</v>
      </c>
      <c r="C138" s="87"/>
      <c r="D138" s="91"/>
      <c r="E138" s="91"/>
      <c r="F138" s="87"/>
    </row>
    <row r="139" spans="1:6" x14ac:dyDescent="0.25">
      <c r="A139" s="112" t="s">
        <v>41</v>
      </c>
      <c r="B139" s="95">
        <v>139</v>
      </c>
      <c r="C139" s="87"/>
      <c r="D139" s="91"/>
      <c r="E139" s="91"/>
      <c r="F139" s="87"/>
    </row>
    <row r="140" spans="1:6" x14ac:dyDescent="0.25">
      <c r="A140" s="112" t="s">
        <v>41</v>
      </c>
      <c r="B140" s="95">
        <v>140</v>
      </c>
      <c r="C140" s="87"/>
      <c r="D140" s="91"/>
      <c r="E140" s="91"/>
      <c r="F140" s="87"/>
    </row>
    <row r="141" spans="1:6" x14ac:dyDescent="0.25">
      <c r="A141" s="112" t="s">
        <v>395</v>
      </c>
      <c r="B141" s="95">
        <v>141</v>
      </c>
      <c r="C141" s="87"/>
      <c r="D141" s="91"/>
      <c r="E141" s="91"/>
      <c r="F141" s="87"/>
    </row>
    <row r="142" spans="1:6" x14ac:dyDescent="0.25">
      <c r="A142" s="112" t="s">
        <v>234</v>
      </c>
      <c r="B142" s="95">
        <v>142</v>
      </c>
      <c r="C142" s="87"/>
      <c r="D142" s="91"/>
      <c r="E142" s="91"/>
      <c r="F142" s="87"/>
    </row>
    <row r="143" spans="1:6" x14ac:dyDescent="0.25">
      <c r="A143" s="112" t="s">
        <v>235</v>
      </c>
      <c r="B143" s="95">
        <v>143</v>
      </c>
      <c r="C143" s="87"/>
      <c r="D143" s="91"/>
      <c r="E143" s="91"/>
      <c r="F143" s="87"/>
    </row>
    <row r="144" spans="1:6" x14ac:dyDescent="0.25">
      <c r="A144" s="112" t="s">
        <v>236</v>
      </c>
      <c r="B144" s="95">
        <v>144</v>
      </c>
      <c r="C144" s="87"/>
      <c r="D144" s="91"/>
      <c r="E144" s="91"/>
      <c r="F144" s="87"/>
    </row>
    <row r="145" spans="1:6" x14ac:dyDescent="0.25">
      <c r="A145" s="112" t="s">
        <v>81</v>
      </c>
      <c r="B145" s="95">
        <v>145</v>
      </c>
      <c r="C145" s="87"/>
      <c r="D145" s="91"/>
      <c r="E145" s="91"/>
      <c r="F145" s="87"/>
    </row>
    <row r="146" spans="1:6" x14ac:dyDescent="0.25">
      <c r="A146" s="112" t="s">
        <v>36</v>
      </c>
      <c r="B146" s="95">
        <v>146</v>
      </c>
      <c r="C146" s="87"/>
      <c r="D146" s="91"/>
      <c r="E146" s="91"/>
      <c r="F146" s="87"/>
    </row>
    <row r="147" spans="1:6" x14ac:dyDescent="0.25">
      <c r="A147" s="112" t="s">
        <v>31</v>
      </c>
      <c r="B147" s="95">
        <v>147</v>
      </c>
      <c r="C147" s="87"/>
      <c r="D147" s="91"/>
      <c r="E147" s="91"/>
      <c r="F147" s="87"/>
    </row>
    <row r="148" spans="1:6" x14ac:dyDescent="0.25">
      <c r="A148" s="112" t="s">
        <v>37</v>
      </c>
      <c r="B148" s="95">
        <v>148</v>
      </c>
      <c r="C148" s="87"/>
      <c r="D148" s="91"/>
      <c r="E148" s="91"/>
      <c r="F148" s="87"/>
    </row>
    <row r="149" spans="1:6" x14ac:dyDescent="0.25">
      <c r="A149" s="112" t="s">
        <v>39</v>
      </c>
      <c r="B149" s="95">
        <v>149</v>
      </c>
      <c r="C149" s="87"/>
      <c r="D149" s="91"/>
      <c r="E149" s="91"/>
      <c r="F149" s="87"/>
    </row>
    <row r="150" spans="1:6" x14ac:dyDescent="0.25">
      <c r="A150" s="112" t="s">
        <v>84</v>
      </c>
      <c r="B150" s="95">
        <v>150</v>
      </c>
      <c r="C150" s="87"/>
      <c r="D150" s="91"/>
      <c r="E150" s="91"/>
      <c r="F150" s="87"/>
    </row>
    <row r="151" spans="1:6" x14ac:dyDescent="0.25">
      <c r="A151" s="112" t="s">
        <v>237</v>
      </c>
      <c r="B151" s="95">
        <v>151</v>
      </c>
      <c r="C151" s="87"/>
      <c r="D151" s="91"/>
      <c r="E151" s="91"/>
      <c r="F151" s="87"/>
    </row>
    <row r="152" spans="1:6" x14ac:dyDescent="0.25">
      <c r="A152" s="112" t="s">
        <v>43</v>
      </c>
      <c r="B152" s="95">
        <v>152</v>
      </c>
      <c r="C152" s="87"/>
      <c r="D152" s="91"/>
      <c r="E152" s="91"/>
      <c r="F152" s="87"/>
    </row>
    <row r="153" spans="1:6" x14ac:dyDescent="0.25">
      <c r="A153" s="112" t="s">
        <v>238</v>
      </c>
      <c r="B153" s="95">
        <v>153</v>
      </c>
      <c r="C153" s="87"/>
      <c r="D153" s="91"/>
      <c r="E153" s="91"/>
      <c r="F153" s="87"/>
    </row>
    <row r="154" spans="1:6" x14ac:dyDescent="0.25">
      <c r="A154" s="112" t="s">
        <v>88</v>
      </c>
      <c r="B154" s="95">
        <v>154</v>
      </c>
      <c r="C154" s="87"/>
      <c r="D154" s="91"/>
      <c r="E154" s="91"/>
      <c r="F154" s="87"/>
    </row>
    <row r="155" spans="1:6" x14ac:dyDescent="0.25">
      <c r="A155" s="112" t="s">
        <v>239</v>
      </c>
      <c r="B155" s="95">
        <v>155</v>
      </c>
      <c r="C155" s="87"/>
      <c r="D155" s="91"/>
      <c r="E155" s="91"/>
      <c r="F155" s="87"/>
    </row>
    <row r="156" spans="1:6" x14ac:dyDescent="0.25">
      <c r="A156" s="112" t="s">
        <v>240</v>
      </c>
      <c r="B156" s="95">
        <v>156</v>
      </c>
      <c r="C156" s="87"/>
      <c r="D156" s="91"/>
      <c r="E156" s="91"/>
      <c r="F156" s="87"/>
    </row>
    <row r="157" spans="1:6" x14ac:dyDescent="0.25">
      <c r="A157" s="112" t="s">
        <v>89</v>
      </c>
      <c r="B157" s="95">
        <v>157</v>
      </c>
      <c r="C157" s="87"/>
      <c r="D157" s="91"/>
      <c r="E157" s="91"/>
      <c r="F157" s="87"/>
    </row>
    <row r="158" spans="1:6" x14ac:dyDescent="0.25">
      <c r="A158" s="112" t="s">
        <v>365</v>
      </c>
      <c r="B158" s="95">
        <v>158</v>
      </c>
      <c r="C158" s="87"/>
      <c r="D158" s="91"/>
      <c r="E158" s="91"/>
      <c r="F158" s="87"/>
    </row>
    <row r="159" spans="1:6" x14ac:dyDescent="0.25">
      <c r="A159" s="112" t="s">
        <v>90</v>
      </c>
      <c r="B159" s="95">
        <v>159</v>
      </c>
      <c r="C159" s="87"/>
      <c r="D159" s="91"/>
      <c r="E159" s="91"/>
      <c r="F159" s="87"/>
    </row>
    <row r="160" spans="1:6" x14ac:dyDescent="0.25">
      <c r="A160" s="112" t="s">
        <v>241</v>
      </c>
      <c r="B160" s="95">
        <v>160</v>
      </c>
      <c r="C160" s="87"/>
      <c r="D160" s="91"/>
      <c r="E160" s="91"/>
      <c r="F160" s="87"/>
    </row>
    <row r="161" spans="1:6" x14ac:dyDescent="0.25">
      <c r="A161" s="112" t="s">
        <v>242</v>
      </c>
      <c r="B161" s="95">
        <v>161</v>
      </c>
      <c r="C161" s="87"/>
      <c r="D161" s="91"/>
      <c r="E161" s="91"/>
      <c r="F161" s="87"/>
    </row>
    <row r="162" spans="1:6" x14ac:dyDescent="0.25">
      <c r="A162" s="112" t="s">
        <v>111</v>
      </c>
      <c r="B162" s="95">
        <v>162</v>
      </c>
      <c r="C162" s="87"/>
      <c r="D162" s="91"/>
      <c r="E162" s="91"/>
      <c r="F162" s="87"/>
    </row>
    <row r="163" spans="1:6" x14ac:dyDescent="0.25">
      <c r="A163" s="112" t="s">
        <v>112</v>
      </c>
      <c r="B163" s="95">
        <v>163</v>
      </c>
      <c r="C163" s="87"/>
      <c r="D163" s="91"/>
      <c r="E163" s="91"/>
      <c r="F163" s="87"/>
    </row>
    <row r="164" spans="1:6" x14ac:dyDescent="0.25">
      <c r="A164" s="112" t="s">
        <v>109</v>
      </c>
      <c r="B164" s="95">
        <v>164</v>
      </c>
      <c r="C164" s="87"/>
      <c r="D164" s="91"/>
      <c r="E164" s="91"/>
      <c r="F164" s="87"/>
    </row>
    <row r="165" spans="1:6" x14ac:dyDescent="0.25">
      <c r="A165" s="112" t="s">
        <v>108</v>
      </c>
      <c r="B165" s="95">
        <v>165</v>
      </c>
      <c r="C165" s="87"/>
      <c r="D165" s="91"/>
      <c r="E165" s="91"/>
      <c r="F165" s="87"/>
    </row>
    <row r="166" spans="1:6" x14ac:dyDescent="0.25">
      <c r="A166" s="112" t="s">
        <v>107</v>
      </c>
      <c r="B166" s="95">
        <v>166</v>
      </c>
      <c r="C166" s="87"/>
      <c r="D166" s="91"/>
      <c r="E166" s="91"/>
      <c r="F166" s="87"/>
    </row>
    <row r="167" spans="1:6" x14ac:dyDescent="0.25">
      <c r="A167" s="112" t="s">
        <v>114</v>
      </c>
      <c r="B167" s="95">
        <v>167</v>
      </c>
      <c r="C167" s="87"/>
      <c r="D167" s="91"/>
      <c r="E167" s="91"/>
      <c r="F167" s="87"/>
    </row>
    <row r="168" spans="1:6" x14ac:dyDescent="0.25">
      <c r="A168" s="112" t="s">
        <v>115</v>
      </c>
      <c r="B168" s="95">
        <v>168</v>
      </c>
      <c r="C168" s="87"/>
      <c r="D168" s="91"/>
      <c r="E168" s="91"/>
      <c r="F168" s="87"/>
    </row>
    <row r="169" spans="1:6" x14ac:dyDescent="0.25">
      <c r="A169" s="112" t="s">
        <v>113</v>
      </c>
      <c r="B169" s="95">
        <v>169</v>
      </c>
      <c r="C169" s="87"/>
      <c r="D169" s="91"/>
      <c r="E169" s="91"/>
      <c r="F169" s="87"/>
    </row>
    <row r="170" spans="1:6" x14ac:dyDescent="0.25">
      <c r="A170" s="112" t="s">
        <v>28</v>
      </c>
      <c r="B170" s="95">
        <v>170</v>
      </c>
      <c r="C170" s="87"/>
      <c r="D170" s="91"/>
      <c r="E170" s="91"/>
      <c r="F170" s="87"/>
    </row>
    <row r="171" spans="1:6" x14ac:dyDescent="0.25">
      <c r="A171" s="112" t="s">
        <v>48</v>
      </c>
      <c r="B171" s="95">
        <v>171</v>
      </c>
      <c r="C171" s="87"/>
      <c r="D171" s="91"/>
      <c r="E171" s="91"/>
      <c r="F171" s="87"/>
    </row>
    <row r="172" spans="1:6" x14ac:dyDescent="0.25">
      <c r="A172" s="112" t="s">
        <v>34</v>
      </c>
      <c r="B172" s="95">
        <v>172</v>
      </c>
      <c r="C172" s="87"/>
      <c r="D172" s="91"/>
      <c r="E172" s="91"/>
      <c r="F172" s="87"/>
    </row>
    <row r="173" spans="1:6" x14ac:dyDescent="0.25">
      <c r="A173" s="112" t="s">
        <v>243</v>
      </c>
      <c r="B173" s="95">
        <v>173</v>
      </c>
      <c r="C173" s="87"/>
      <c r="D173" s="91"/>
      <c r="E173" s="91"/>
      <c r="F173" s="87"/>
    </row>
    <row r="174" spans="1:6" x14ac:dyDescent="0.25">
      <c r="A174" s="112" t="s">
        <v>244</v>
      </c>
      <c r="B174" s="95">
        <v>174</v>
      </c>
      <c r="C174" s="87"/>
      <c r="D174" s="91"/>
      <c r="E174" s="91"/>
      <c r="F174" s="87"/>
    </row>
    <row r="175" spans="1:6" x14ac:dyDescent="0.25">
      <c r="A175" s="112" t="s">
        <v>245</v>
      </c>
      <c r="B175" s="95">
        <v>175</v>
      </c>
      <c r="C175" s="87"/>
      <c r="D175" s="91"/>
      <c r="E175" s="91"/>
      <c r="F175" s="87"/>
    </row>
    <row r="176" spans="1:6" x14ac:dyDescent="0.25">
      <c r="A176" s="112" t="s">
        <v>246</v>
      </c>
      <c r="B176" s="95">
        <v>176</v>
      </c>
      <c r="C176" s="87"/>
      <c r="D176" s="91"/>
      <c r="E176" s="91"/>
      <c r="F176" s="87"/>
    </row>
    <row r="177" spans="1:6" x14ac:dyDescent="0.25">
      <c r="A177" s="112" t="s">
        <v>247</v>
      </c>
      <c r="B177" s="95">
        <v>177</v>
      </c>
      <c r="C177" s="87"/>
      <c r="D177" s="91"/>
      <c r="E177" s="91"/>
      <c r="F177" s="87"/>
    </row>
    <row r="178" spans="1:6" x14ac:dyDescent="0.25">
      <c r="A178" s="112" t="s">
        <v>248</v>
      </c>
      <c r="B178" s="95">
        <v>178</v>
      </c>
      <c r="C178" s="87"/>
      <c r="D178" s="91"/>
      <c r="E178" s="91"/>
      <c r="F178" s="87"/>
    </row>
    <row r="179" spans="1:6" x14ac:dyDescent="0.25">
      <c r="A179" s="112" t="s">
        <v>249</v>
      </c>
      <c r="B179" s="95">
        <v>179</v>
      </c>
      <c r="C179" s="87"/>
      <c r="D179" s="91"/>
      <c r="E179" s="91"/>
      <c r="F179" s="87"/>
    </row>
    <row r="180" spans="1:6" x14ac:dyDescent="0.25">
      <c r="A180" s="112" t="s">
        <v>250</v>
      </c>
      <c r="B180" s="95">
        <v>180</v>
      </c>
      <c r="C180" s="87"/>
      <c r="D180" s="91"/>
      <c r="E180" s="91"/>
      <c r="F180" s="87"/>
    </row>
    <row r="181" spans="1:6" x14ac:dyDescent="0.25">
      <c r="A181" s="112" t="s">
        <v>251</v>
      </c>
      <c r="B181" s="95">
        <v>181</v>
      </c>
      <c r="C181" s="87"/>
      <c r="D181" s="91"/>
      <c r="E181" s="91"/>
      <c r="F181" s="87"/>
    </row>
    <row r="182" spans="1:6" x14ac:dyDescent="0.25">
      <c r="A182" s="112" t="s">
        <v>252</v>
      </c>
      <c r="B182" s="95">
        <v>182</v>
      </c>
      <c r="C182" s="87"/>
      <c r="D182" s="91"/>
      <c r="E182" s="91"/>
      <c r="F182" s="87"/>
    </row>
    <row r="183" spans="1:6" x14ac:dyDescent="0.25">
      <c r="A183" s="112" t="s">
        <v>253</v>
      </c>
      <c r="B183" s="95">
        <v>183</v>
      </c>
      <c r="C183" s="87"/>
      <c r="D183" s="91"/>
      <c r="E183" s="91"/>
      <c r="F183" s="87"/>
    </row>
    <row r="184" spans="1:6" x14ac:dyDescent="0.25">
      <c r="A184" s="112" t="s">
        <v>254</v>
      </c>
      <c r="B184" s="95">
        <v>184</v>
      </c>
      <c r="C184" s="87"/>
      <c r="D184" s="91"/>
      <c r="E184" s="91"/>
      <c r="F184" s="87"/>
    </row>
    <row r="185" spans="1:6" x14ac:dyDescent="0.25">
      <c r="A185" s="112" t="s">
        <v>255</v>
      </c>
      <c r="B185" s="95">
        <v>185</v>
      </c>
      <c r="C185" s="87"/>
      <c r="D185" s="91"/>
      <c r="E185" s="91"/>
      <c r="F185" s="87"/>
    </row>
    <row r="186" spans="1:6" x14ac:dyDescent="0.25">
      <c r="A186" s="112" t="s">
        <v>256</v>
      </c>
      <c r="B186" s="95">
        <v>186</v>
      </c>
      <c r="C186" s="87"/>
      <c r="D186" s="91"/>
      <c r="E186" s="91"/>
      <c r="F186" s="87"/>
    </row>
    <row r="187" spans="1:6" x14ac:dyDescent="0.25">
      <c r="A187" s="112" t="s">
        <v>257</v>
      </c>
      <c r="B187" s="95">
        <v>187</v>
      </c>
      <c r="C187" s="87"/>
      <c r="D187" s="91"/>
      <c r="E187" s="91"/>
      <c r="F187" s="87"/>
    </row>
    <row r="188" spans="1:6" x14ac:dyDescent="0.25">
      <c r="A188" s="112" t="s">
        <v>258</v>
      </c>
      <c r="B188" s="95">
        <v>188</v>
      </c>
      <c r="C188" s="87"/>
      <c r="D188" s="91"/>
      <c r="E188" s="91"/>
      <c r="F188" s="87"/>
    </row>
    <row r="189" spans="1:6" x14ac:dyDescent="0.25">
      <c r="A189" s="112" t="s">
        <v>259</v>
      </c>
      <c r="B189" s="95">
        <v>189</v>
      </c>
      <c r="C189" s="87"/>
      <c r="D189" s="91"/>
      <c r="E189" s="91"/>
      <c r="F189" s="87"/>
    </row>
    <row r="190" spans="1:6" x14ac:dyDescent="0.25">
      <c r="A190" s="112" t="s">
        <v>260</v>
      </c>
      <c r="B190" s="95">
        <v>190</v>
      </c>
      <c r="C190" s="87"/>
      <c r="D190" s="91"/>
      <c r="E190" s="91"/>
      <c r="F190" s="87"/>
    </row>
    <row r="191" spans="1:6" x14ac:dyDescent="0.25">
      <c r="A191" s="112" t="s">
        <v>261</v>
      </c>
      <c r="B191" s="95">
        <v>191</v>
      </c>
      <c r="C191" s="87"/>
      <c r="D191" s="91"/>
      <c r="E191" s="91"/>
      <c r="F191" s="87"/>
    </row>
    <row r="192" spans="1:6" x14ac:dyDescent="0.25">
      <c r="A192" s="113" t="s">
        <v>262</v>
      </c>
      <c r="B192" s="88">
        <v>192</v>
      </c>
      <c r="C192" s="87"/>
      <c r="D192" s="91"/>
      <c r="E192" s="91"/>
      <c r="F192" s="87"/>
    </row>
    <row r="193" spans="1:6" x14ac:dyDescent="0.25">
      <c r="A193" s="113" t="s">
        <v>263</v>
      </c>
      <c r="B193" s="88">
        <v>193</v>
      </c>
      <c r="C193" s="87"/>
      <c r="D193" s="89"/>
      <c r="E193" s="89"/>
      <c r="F193" s="87"/>
    </row>
    <row r="194" spans="1:6" x14ac:dyDescent="0.25">
      <c r="A194" s="113" t="s">
        <v>264</v>
      </c>
      <c r="B194" s="88">
        <v>194</v>
      </c>
      <c r="C194" s="87"/>
      <c r="D194" s="89"/>
      <c r="E194" s="89"/>
      <c r="F194" s="87"/>
    </row>
    <row r="195" spans="1:6" x14ac:dyDescent="0.25">
      <c r="A195" s="113" t="s">
        <v>265</v>
      </c>
      <c r="B195" s="88">
        <v>195</v>
      </c>
      <c r="C195" s="87"/>
      <c r="D195" s="89"/>
      <c r="E195" s="89"/>
      <c r="F195" s="87"/>
    </row>
    <row r="196" spans="1:6" x14ac:dyDescent="0.25">
      <c r="A196" s="113" t="s">
        <v>266</v>
      </c>
      <c r="B196" s="88">
        <v>196</v>
      </c>
      <c r="C196" s="87"/>
      <c r="D196" s="89"/>
      <c r="E196" s="89"/>
      <c r="F196" s="87"/>
    </row>
    <row r="197" spans="1:6" x14ac:dyDescent="0.25">
      <c r="A197" s="113" t="s">
        <v>267</v>
      </c>
      <c r="B197" s="88">
        <v>197</v>
      </c>
      <c r="C197" s="87"/>
      <c r="D197" s="89"/>
      <c r="E197" s="89"/>
      <c r="F197" s="87"/>
    </row>
    <row r="198" spans="1:6" x14ac:dyDescent="0.25">
      <c r="A198" s="113" t="s">
        <v>268</v>
      </c>
      <c r="B198" s="88">
        <v>198</v>
      </c>
      <c r="C198" s="87"/>
      <c r="D198" s="89"/>
      <c r="E198" s="89"/>
      <c r="F198" s="87"/>
    </row>
    <row r="199" spans="1:6" x14ac:dyDescent="0.25">
      <c r="A199" s="113" t="s">
        <v>269</v>
      </c>
      <c r="B199" s="88">
        <v>199</v>
      </c>
      <c r="C199" s="87"/>
      <c r="D199" s="89"/>
      <c r="E199" s="89"/>
      <c r="F199" s="87"/>
    </row>
    <row r="200" spans="1:6" x14ac:dyDescent="0.25">
      <c r="A200" s="113" t="s">
        <v>270</v>
      </c>
      <c r="B200" s="88">
        <v>200</v>
      </c>
      <c r="C200" s="87"/>
      <c r="D200" s="89"/>
      <c r="E200" s="89"/>
      <c r="F200" s="87"/>
    </row>
    <row r="201" spans="1:6" x14ac:dyDescent="0.25">
      <c r="A201" s="113" t="s">
        <v>271</v>
      </c>
      <c r="B201" s="88">
        <v>201</v>
      </c>
      <c r="C201" s="87"/>
      <c r="D201" s="89"/>
      <c r="E201" s="89"/>
      <c r="F201" s="87"/>
    </row>
    <row r="202" spans="1:6" x14ac:dyDescent="0.25">
      <c r="A202" s="113" t="s">
        <v>272</v>
      </c>
      <c r="B202" s="88">
        <v>202</v>
      </c>
      <c r="C202" s="87"/>
      <c r="D202" s="89"/>
      <c r="E202" s="89"/>
      <c r="F202" s="87"/>
    </row>
    <row r="203" spans="1:6" x14ac:dyDescent="0.25">
      <c r="A203" s="113" t="s">
        <v>273</v>
      </c>
      <c r="B203" s="88">
        <v>203</v>
      </c>
      <c r="C203" s="87"/>
      <c r="D203" s="89"/>
      <c r="E203" s="89"/>
      <c r="F203" s="87"/>
    </row>
    <row r="204" spans="1:6" x14ac:dyDescent="0.25">
      <c r="A204" s="113" t="s">
        <v>274</v>
      </c>
      <c r="B204" s="88">
        <v>204</v>
      </c>
      <c r="C204" s="87"/>
      <c r="D204" s="89"/>
      <c r="E204" s="89"/>
      <c r="F204" s="87"/>
    </row>
    <row r="205" spans="1:6" x14ac:dyDescent="0.25">
      <c r="A205" s="113" t="s">
        <v>376</v>
      </c>
      <c r="B205" s="88">
        <v>205</v>
      </c>
      <c r="C205" s="87"/>
      <c r="D205" s="89"/>
      <c r="E205" s="89"/>
      <c r="F205" s="87"/>
    </row>
    <row r="206" spans="1:6" x14ac:dyDescent="0.25">
      <c r="A206" s="113" t="s">
        <v>275</v>
      </c>
      <c r="B206" s="88">
        <v>206</v>
      </c>
      <c r="C206" s="87"/>
      <c r="D206" s="89"/>
      <c r="E206" s="89"/>
      <c r="F206" s="87"/>
    </row>
    <row r="207" spans="1:6" x14ac:dyDescent="0.25">
      <c r="A207" s="113" t="s">
        <v>276</v>
      </c>
      <c r="B207" s="88">
        <v>207</v>
      </c>
      <c r="C207" s="87"/>
      <c r="D207" s="89"/>
      <c r="E207" s="89"/>
      <c r="F207" s="87"/>
    </row>
    <row r="208" spans="1:6" x14ac:dyDescent="0.25">
      <c r="A208" s="113" t="s">
        <v>277</v>
      </c>
      <c r="B208" s="88">
        <v>208</v>
      </c>
      <c r="C208" s="87"/>
      <c r="D208" s="89"/>
      <c r="E208" s="89"/>
      <c r="F208" s="87"/>
    </row>
    <row r="209" spans="1:6" x14ac:dyDescent="0.25">
      <c r="A209" s="113" t="s">
        <v>278</v>
      </c>
      <c r="B209" s="88">
        <v>209</v>
      </c>
      <c r="C209" s="87"/>
      <c r="D209" s="89"/>
      <c r="E209" s="89"/>
      <c r="F209" s="87"/>
    </row>
    <row r="210" spans="1:6" x14ac:dyDescent="0.25">
      <c r="A210" s="113" t="s">
        <v>279</v>
      </c>
      <c r="B210" s="88">
        <v>210</v>
      </c>
      <c r="C210" s="87"/>
      <c r="D210" s="89"/>
      <c r="E210" s="89"/>
      <c r="F210" s="87"/>
    </row>
    <row r="211" spans="1:6" x14ac:dyDescent="0.25">
      <c r="A211" s="113" t="s">
        <v>280</v>
      </c>
      <c r="B211" s="88">
        <v>211</v>
      </c>
      <c r="C211" s="87"/>
      <c r="D211" s="89"/>
      <c r="E211" s="89"/>
      <c r="F211" s="87"/>
    </row>
    <row r="212" spans="1:6" x14ac:dyDescent="0.25">
      <c r="A212" s="113" t="s">
        <v>281</v>
      </c>
      <c r="B212" s="88">
        <v>212</v>
      </c>
      <c r="C212" s="87"/>
      <c r="D212" s="89"/>
      <c r="E212" s="89"/>
      <c r="F212" s="87"/>
    </row>
    <row r="213" spans="1:6" x14ac:dyDescent="0.25">
      <c r="A213" s="113" t="s">
        <v>282</v>
      </c>
      <c r="B213" s="88">
        <v>213</v>
      </c>
      <c r="C213" s="87"/>
      <c r="D213" s="89"/>
      <c r="E213" s="89"/>
      <c r="F213" s="87"/>
    </row>
    <row r="214" spans="1:6" x14ac:dyDescent="0.25">
      <c r="A214" s="113" t="s">
        <v>283</v>
      </c>
      <c r="B214" s="88">
        <v>214</v>
      </c>
      <c r="C214" s="87"/>
      <c r="D214" s="89"/>
      <c r="E214" s="89"/>
      <c r="F214" s="87"/>
    </row>
    <row r="215" spans="1:6" x14ac:dyDescent="0.25">
      <c r="A215" s="113" t="s">
        <v>284</v>
      </c>
      <c r="B215" s="88">
        <v>215</v>
      </c>
      <c r="C215" s="87"/>
      <c r="D215" s="89"/>
      <c r="E215" s="89"/>
      <c r="F215" s="87"/>
    </row>
    <row r="216" spans="1:6" x14ac:dyDescent="0.25">
      <c r="A216" s="113" t="s">
        <v>285</v>
      </c>
      <c r="B216" s="88">
        <v>216</v>
      </c>
      <c r="C216" s="87"/>
      <c r="D216" s="89"/>
      <c r="E216" s="89"/>
      <c r="F216" s="87"/>
    </row>
    <row r="217" spans="1:6" x14ac:dyDescent="0.25">
      <c r="A217" s="113" t="s">
        <v>286</v>
      </c>
      <c r="B217" s="88">
        <v>217</v>
      </c>
      <c r="C217" s="87"/>
      <c r="D217" s="89"/>
      <c r="E217" s="89"/>
      <c r="F217" s="87"/>
    </row>
    <row r="218" spans="1:6" x14ac:dyDescent="0.25">
      <c r="A218" s="113" t="s">
        <v>287</v>
      </c>
      <c r="B218" s="88">
        <v>218</v>
      </c>
      <c r="C218" s="87"/>
      <c r="D218" s="89"/>
      <c r="E218" s="89"/>
      <c r="F218" s="87"/>
    </row>
    <row r="219" spans="1:6" x14ac:dyDescent="0.25">
      <c r="A219" s="113" t="s">
        <v>288</v>
      </c>
      <c r="B219" s="88">
        <v>219</v>
      </c>
      <c r="C219" s="87"/>
      <c r="D219" s="89"/>
      <c r="E219" s="89"/>
      <c r="F219" s="87"/>
    </row>
    <row r="220" spans="1:6" x14ac:dyDescent="0.25">
      <c r="A220" s="113" t="s">
        <v>289</v>
      </c>
      <c r="B220" s="88">
        <v>220</v>
      </c>
      <c r="C220" s="87"/>
      <c r="D220" s="89"/>
      <c r="E220" s="89"/>
      <c r="F220" s="87"/>
    </row>
    <row r="221" spans="1:6" x14ac:dyDescent="0.25">
      <c r="A221" s="113" t="s">
        <v>290</v>
      </c>
      <c r="B221" s="88">
        <v>221</v>
      </c>
      <c r="C221" s="87"/>
      <c r="D221" s="89"/>
      <c r="E221" s="89"/>
      <c r="F221" s="87"/>
    </row>
    <row r="222" spans="1:6" x14ac:dyDescent="0.25">
      <c r="A222" s="113" t="s">
        <v>291</v>
      </c>
      <c r="B222" s="88">
        <v>222</v>
      </c>
      <c r="C222" s="87"/>
      <c r="D222" s="89"/>
      <c r="E222" s="89"/>
      <c r="F222" s="87"/>
    </row>
    <row r="223" spans="1:6" x14ac:dyDescent="0.25">
      <c r="A223" s="113" t="s">
        <v>292</v>
      </c>
      <c r="B223" s="88">
        <v>223</v>
      </c>
      <c r="C223" s="87"/>
      <c r="D223" s="89"/>
      <c r="E223" s="89"/>
      <c r="F223" s="87"/>
    </row>
    <row r="224" spans="1:6" x14ac:dyDescent="0.25">
      <c r="A224" s="113" t="s">
        <v>293</v>
      </c>
      <c r="B224" s="88">
        <v>224</v>
      </c>
      <c r="C224" s="87"/>
      <c r="D224" s="89"/>
      <c r="E224" s="89"/>
      <c r="F224" s="87"/>
    </row>
    <row r="225" spans="1:6" x14ac:dyDescent="0.25">
      <c r="A225" s="113" t="s">
        <v>294</v>
      </c>
      <c r="B225" s="88">
        <v>225</v>
      </c>
      <c r="C225" s="87"/>
      <c r="D225" s="89"/>
      <c r="E225" s="89"/>
      <c r="F225" s="87"/>
    </row>
    <row r="226" spans="1:6" x14ac:dyDescent="0.25">
      <c r="A226" s="113" t="s">
        <v>295</v>
      </c>
      <c r="B226" s="88">
        <v>226</v>
      </c>
      <c r="C226" s="87"/>
      <c r="D226" s="89"/>
      <c r="E226" s="89"/>
      <c r="F226" s="87"/>
    </row>
    <row r="227" spans="1:6" x14ac:dyDescent="0.25">
      <c r="A227" s="113" t="s">
        <v>296</v>
      </c>
      <c r="B227" s="88">
        <v>227</v>
      </c>
      <c r="C227" s="87"/>
      <c r="D227" s="89"/>
      <c r="E227" s="89"/>
      <c r="F227" s="87"/>
    </row>
    <row r="228" spans="1:6" x14ac:dyDescent="0.25">
      <c r="A228" s="112" t="s">
        <v>297</v>
      </c>
      <c r="B228" s="88">
        <v>228</v>
      </c>
      <c r="C228" s="87"/>
      <c r="D228" s="89"/>
      <c r="E228" s="91"/>
      <c r="F228" s="87"/>
    </row>
    <row r="229" spans="1:6" x14ac:dyDescent="0.25">
      <c r="A229" s="112" t="s">
        <v>298</v>
      </c>
      <c r="B229" s="88">
        <v>229</v>
      </c>
      <c r="C229" s="87"/>
      <c r="D229" s="89"/>
      <c r="E229" s="91"/>
      <c r="F229" s="87"/>
    </row>
    <row r="230" spans="1:6" x14ac:dyDescent="0.25">
      <c r="A230" s="113" t="s">
        <v>299</v>
      </c>
      <c r="B230" s="88">
        <v>230</v>
      </c>
      <c r="C230" s="87"/>
      <c r="D230" s="89"/>
      <c r="E230" s="89"/>
      <c r="F230" s="87"/>
    </row>
    <row r="231" spans="1:6" x14ac:dyDescent="0.25">
      <c r="A231" s="113" t="s">
        <v>300</v>
      </c>
      <c r="B231" s="88">
        <v>231</v>
      </c>
      <c r="C231" s="87"/>
      <c r="D231" s="89"/>
      <c r="E231" s="89"/>
      <c r="F231" s="87"/>
    </row>
    <row r="232" spans="1:6" x14ac:dyDescent="0.25">
      <c r="A232" s="113" t="s">
        <v>33</v>
      </c>
      <c r="B232" s="95">
        <v>232</v>
      </c>
      <c r="C232" s="87"/>
      <c r="D232" s="87"/>
      <c r="E232" s="87"/>
      <c r="F232" s="87"/>
    </row>
    <row r="233" spans="1:6" x14ac:dyDescent="0.25">
      <c r="A233" s="113" t="s">
        <v>27</v>
      </c>
      <c r="B233" s="95">
        <v>233</v>
      </c>
      <c r="C233" s="87"/>
      <c r="D233" s="87"/>
      <c r="E233" s="87"/>
      <c r="F233" s="87"/>
    </row>
    <row r="234" spans="1:6" x14ac:dyDescent="0.25">
      <c r="A234" s="112" t="s">
        <v>32</v>
      </c>
      <c r="B234" s="95">
        <v>234</v>
      </c>
    </row>
    <row r="235" spans="1:6" x14ac:dyDescent="0.25">
      <c r="A235" s="112" t="s">
        <v>301</v>
      </c>
      <c r="B235" s="95">
        <v>235</v>
      </c>
    </row>
    <row r="236" spans="1:6" x14ac:dyDescent="0.25">
      <c r="A236" s="112" t="s">
        <v>52</v>
      </c>
      <c r="B236" s="95">
        <v>238</v>
      </c>
    </row>
    <row r="237" spans="1:6" x14ac:dyDescent="0.25">
      <c r="A237" s="112" t="s">
        <v>42</v>
      </c>
      <c r="B237" s="95">
        <v>239</v>
      </c>
    </row>
    <row r="238" spans="1:6" x14ac:dyDescent="0.25">
      <c r="A238" s="112" t="s">
        <v>46</v>
      </c>
      <c r="B238" s="95">
        <v>240</v>
      </c>
    </row>
    <row r="239" spans="1:6" x14ac:dyDescent="0.25">
      <c r="A239" s="112" t="s">
        <v>53</v>
      </c>
      <c r="B239" s="95">
        <v>241</v>
      </c>
    </row>
    <row r="240" spans="1:6" x14ac:dyDescent="0.25">
      <c r="A240" s="112" t="s">
        <v>60</v>
      </c>
      <c r="B240" s="95">
        <v>242</v>
      </c>
    </row>
    <row r="241" spans="1:2" x14ac:dyDescent="0.25">
      <c r="A241" s="112" t="s">
        <v>302</v>
      </c>
      <c r="B241" s="95">
        <v>243</v>
      </c>
    </row>
    <row r="242" spans="1:2" x14ac:dyDescent="0.25">
      <c r="A242" s="112" t="s">
        <v>59</v>
      </c>
      <c r="B242" s="95">
        <v>244</v>
      </c>
    </row>
    <row r="243" spans="1:2" x14ac:dyDescent="0.25">
      <c r="A243" s="112" t="s">
        <v>303</v>
      </c>
      <c r="B243" s="95">
        <v>245</v>
      </c>
    </row>
    <row r="244" spans="1:2" x14ac:dyDescent="0.25">
      <c r="A244" s="112" t="s">
        <v>61</v>
      </c>
      <c r="B244" s="95">
        <v>247</v>
      </c>
    </row>
    <row r="245" spans="1:2" x14ac:dyDescent="0.25">
      <c r="A245" s="112" t="s">
        <v>63</v>
      </c>
      <c r="B245" s="95">
        <v>248</v>
      </c>
    </row>
    <row r="246" spans="1:2" x14ac:dyDescent="0.25">
      <c r="A246" s="112" t="s">
        <v>38</v>
      </c>
      <c r="B246" s="95">
        <v>249</v>
      </c>
    </row>
    <row r="247" spans="1:2" x14ac:dyDescent="0.25">
      <c r="A247" s="112" t="s">
        <v>40</v>
      </c>
      <c r="B247" s="95">
        <v>250</v>
      </c>
    </row>
    <row r="248" spans="1:2" x14ac:dyDescent="0.25">
      <c r="A248" s="114" t="s">
        <v>54</v>
      </c>
      <c r="B248" s="23">
        <v>251</v>
      </c>
    </row>
    <row r="249" spans="1:2" x14ac:dyDescent="0.25">
      <c r="A249" s="112" t="s">
        <v>366</v>
      </c>
      <c r="B249" s="88">
        <v>252</v>
      </c>
    </row>
    <row r="250" spans="1:2" x14ac:dyDescent="0.25">
      <c r="A250" s="112" t="s">
        <v>367</v>
      </c>
      <c r="B250" s="88">
        <v>253</v>
      </c>
    </row>
    <row r="251" spans="1:2" x14ac:dyDescent="0.25">
      <c r="A251" s="112" t="s">
        <v>368</v>
      </c>
      <c r="B251" s="88">
        <v>254</v>
      </c>
    </row>
    <row r="252" spans="1:2" x14ac:dyDescent="0.25">
      <c r="A252" s="112" t="s">
        <v>369</v>
      </c>
      <c r="B252" s="88">
        <v>255</v>
      </c>
    </row>
    <row r="253" spans="1:2" x14ac:dyDescent="0.25">
      <c r="A253" s="112" t="s">
        <v>384</v>
      </c>
      <c r="B253" s="88">
        <v>256</v>
      </c>
    </row>
    <row r="254" spans="1:2" x14ac:dyDescent="0.25">
      <c r="A254" s="112" t="s">
        <v>385</v>
      </c>
      <c r="B254" s="88">
        <v>257</v>
      </c>
    </row>
    <row r="255" spans="1:2" x14ac:dyDescent="0.25">
      <c r="A255" s="112" t="s">
        <v>386</v>
      </c>
      <c r="B255" s="88">
        <v>258</v>
      </c>
    </row>
    <row r="256" spans="1:2" x14ac:dyDescent="0.25">
      <c r="A256" s="112" t="s">
        <v>387</v>
      </c>
      <c r="B256" s="88">
        <v>259</v>
      </c>
    </row>
    <row r="257" spans="1:2" x14ac:dyDescent="0.25">
      <c r="A257" s="112" t="s">
        <v>388</v>
      </c>
      <c r="B257" s="88">
        <v>260</v>
      </c>
    </row>
    <row r="258" spans="1:2" x14ac:dyDescent="0.25">
      <c r="A258" s="112" t="s">
        <v>389</v>
      </c>
      <c r="B258" s="88">
        <v>261</v>
      </c>
    </row>
    <row r="259" spans="1:2" x14ac:dyDescent="0.25">
      <c r="A259" s="112" t="s">
        <v>349</v>
      </c>
      <c r="B259" s="88">
        <v>262</v>
      </c>
    </row>
    <row r="260" spans="1:2" x14ac:dyDescent="0.25">
      <c r="A260" s="112" t="s">
        <v>347</v>
      </c>
      <c r="B260" s="88">
        <v>263</v>
      </c>
    </row>
    <row r="261" spans="1:2" x14ac:dyDescent="0.25">
      <c r="A261" s="112" t="s">
        <v>346</v>
      </c>
      <c r="B261" s="88">
        <v>264</v>
      </c>
    </row>
    <row r="262" spans="1:2" x14ac:dyDescent="0.25">
      <c r="A262" s="112" t="s">
        <v>348</v>
      </c>
      <c r="B262" s="88">
        <v>265</v>
      </c>
    </row>
    <row r="263" spans="1:2" x14ac:dyDescent="0.25">
      <c r="A263" s="113" t="s">
        <v>362</v>
      </c>
      <c r="B263" s="88">
        <v>266</v>
      </c>
    </row>
    <row r="264" spans="1:2" x14ac:dyDescent="0.25">
      <c r="A264" s="115" t="s">
        <v>364</v>
      </c>
      <c r="B264" s="116">
        <v>267</v>
      </c>
    </row>
    <row r="265" spans="1:2" x14ac:dyDescent="0.25">
      <c r="A265" s="113" t="s">
        <v>379</v>
      </c>
      <c r="B265" s="88">
        <v>268</v>
      </c>
    </row>
    <row r="266" spans="1:2" x14ac:dyDescent="0.25">
      <c r="A266" s="115" t="s">
        <v>380</v>
      </c>
      <c r="B266" s="116">
        <v>269</v>
      </c>
    </row>
    <row r="267" spans="1:2" x14ac:dyDescent="0.25">
      <c r="A267" s="113" t="s">
        <v>350</v>
      </c>
      <c r="B267" s="88">
        <v>270</v>
      </c>
    </row>
    <row r="268" spans="1:2" x14ac:dyDescent="0.25">
      <c r="A268" s="113" t="s">
        <v>351</v>
      </c>
      <c r="B268" s="88">
        <v>271</v>
      </c>
    </row>
    <row r="269" spans="1:2" x14ac:dyDescent="0.25">
      <c r="A269" s="113" t="s">
        <v>352</v>
      </c>
      <c r="B269" s="88">
        <v>272</v>
      </c>
    </row>
    <row r="270" spans="1:2" x14ac:dyDescent="0.25">
      <c r="A270" s="113" t="s">
        <v>353</v>
      </c>
      <c r="B270" s="88">
        <v>273</v>
      </c>
    </row>
    <row r="271" spans="1:2" x14ac:dyDescent="0.25">
      <c r="A271" s="113" t="s">
        <v>377</v>
      </c>
      <c r="B271" s="88">
        <v>276</v>
      </c>
    </row>
    <row r="272" spans="1:2" x14ac:dyDescent="0.25">
      <c r="A272" s="113" t="s">
        <v>370</v>
      </c>
      <c r="B272" s="88">
        <v>277</v>
      </c>
    </row>
    <row r="273" spans="1:2" x14ac:dyDescent="0.25">
      <c r="A273" s="113" t="s">
        <v>381</v>
      </c>
      <c r="B273" s="88">
        <v>278</v>
      </c>
    </row>
    <row r="274" spans="1:2" x14ac:dyDescent="0.25">
      <c r="A274" s="115" t="s">
        <v>382</v>
      </c>
      <c r="B274" s="116">
        <v>279</v>
      </c>
    </row>
    <row r="275" spans="1:2" x14ac:dyDescent="0.25">
      <c r="A275" s="115" t="s">
        <v>383</v>
      </c>
      <c r="B275" s="116">
        <v>280</v>
      </c>
    </row>
    <row r="276" spans="1:2" x14ac:dyDescent="0.25">
      <c r="A276" s="113" t="s">
        <v>371</v>
      </c>
      <c r="B276" s="88">
        <v>281</v>
      </c>
    </row>
    <row r="277" spans="1:2" x14ac:dyDescent="0.25">
      <c r="A277" s="113" t="s">
        <v>372</v>
      </c>
      <c r="B277" s="88">
        <v>282</v>
      </c>
    </row>
    <row r="278" spans="1:2" x14ac:dyDescent="0.25">
      <c r="A278" s="113" t="s">
        <v>373</v>
      </c>
      <c r="B278" s="88">
        <v>283</v>
      </c>
    </row>
    <row r="279" spans="1:2" x14ac:dyDescent="0.25">
      <c r="A279" s="113" t="s">
        <v>374</v>
      </c>
      <c r="B279" s="88">
        <v>284</v>
      </c>
    </row>
    <row r="280" spans="1:2" x14ac:dyDescent="0.25">
      <c r="A280" s="113" t="s">
        <v>375</v>
      </c>
      <c r="B280" s="88">
        <v>285</v>
      </c>
    </row>
    <row r="281" spans="1:2" x14ac:dyDescent="0.25">
      <c r="A281" s="113" t="s">
        <v>390</v>
      </c>
      <c r="B281" s="88">
        <v>286</v>
      </c>
    </row>
    <row r="282" spans="1:2" x14ac:dyDescent="0.25">
      <c r="A282" s="113" t="s">
        <v>391</v>
      </c>
      <c r="B282" s="88">
        <v>287</v>
      </c>
    </row>
    <row r="283" spans="1:2" x14ac:dyDescent="0.25">
      <c r="A283" s="113" t="s">
        <v>392</v>
      </c>
      <c r="B283" s="88">
        <v>288</v>
      </c>
    </row>
    <row r="284" spans="1:2" x14ac:dyDescent="0.25">
      <c r="A284" s="113" t="s">
        <v>393</v>
      </c>
      <c r="B284" s="88">
        <v>289</v>
      </c>
    </row>
    <row r="285" spans="1:2" x14ac:dyDescent="0.25">
      <c r="A285" s="113" t="s">
        <v>396</v>
      </c>
      <c r="B285" s="88">
        <v>290</v>
      </c>
    </row>
    <row r="286" spans="1:2" x14ac:dyDescent="0.25">
      <c r="A286" s="113" t="s">
        <v>397</v>
      </c>
      <c r="B286" s="88">
        <v>291</v>
      </c>
    </row>
    <row r="287" spans="1:2" x14ac:dyDescent="0.25">
      <c r="A287" s="113" t="s">
        <v>398</v>
      </c>
      <c r="B287" s="88">
        <v>292</v>
      </c>
    </row>
    <row r="288" spans="1:2" x14ac:dyDescent="0.25">
      <c r="A288" s="113" t="s">
        <v>394</v>
      </c>
      <c r="B288" s="88">
        <v>293</v>
      </c>
    </row>
    <row r="289" spans="1:2" x14ac:dyDescent="0.25">
      <c r="A289" s="115" t="s">
        <v>399</v>
      </c>
      <c r="B289" s="116">
        <v>294</v>
      </c>
    </row>
    <row r="290" spans="1:2" x14ac:dyDescent="0.25">
      <c r="A290" s="113" t="s">
        <v>424</v>
      </c>
      <c r="B290" s="88">
        <v>295</v>
      </c>
    </row>
    <row r="291" spans="1:2" x14ac:dyDescent="0.25">
      <c r="A291" s="113" t="s">
        <v>425</v>
      </c>
      <c r="B291" s="88">
        <v>296</v>
      </c>
    </row>
    <row r="292" spans="1:2" x14ac:dyDescent="0.25">
      <c r="A292" s="113" t="s">
        <v>426</v>
      </c>
      <c r="B292" s="88">
        <v>297</v>
      </c>
    </row>
    <row r="293" spans="1:2" x14ac:dyDescent="0.25">
      <c r="A293" s="113" t="s">
        <v>427</v>
      </c>
      <c r="B293" s="88">
        <v>298</v>
      </c>
    </row>
    <row r="294" spans="1:2" x14ac:dyDescent="0.25">
      <c r="A294" s="113" t="s">
        <v>428</v>
      </c>
      <c r="B294" s="88">
        <v>299</v>
      </c>
    </row>
    <row r="295" spans="1:2" x14ac:dyDescent="0.25">
      <c r="A295" s="113" t="s">
        <v>429</v>
      </c>
      <c r="B295" s="88">
        <v>300</v>
      </c>
    </row>
    <row r="296" spans="1:2" x14ac:dyDescent="0.25">
      <c r="A296" s="113" t="s">
        <v>430</v>
      </c>
      <c r="B296" s="88">
        <v>301</v>
      </c>
    </row>
    <row r="297" spans="1:2" x14ac:dyDescent="0.25">
      <c r="A297" s="115" t="s">
        <v>431</v>
      </c>
      <c r="B297" s="116">
        <v>302</v>
      </c>
    </row>
    <row r="298" spans="1:2" x14ac:dyDescent="0.25">
      <c r="A298" s="113" t="s">
        <v>432</v>
      </c>
      <c r="B298" s="88">
        <v>304</v>
      </c>
    </row>
    <row r="299" spans="1:2" x14ac:dyDescent="0.25">
      <c r="A299" s="113" t="s">
        <v>330</v>
      </c>
      <c r="B299" s="88">
        <v>306</v>
      </c>
    </row>
    <row r="300" spans="1:2" x14ac:dyDescent="0.25">
      <c r="A300" s="113" t="s">
        <v>339</v>
      </c>
      <c r="B300" s="88">
        <v>307</v>
      </c>
    </row>
    <row r="301" spans="1:2" x14ac:dyDescent="0.25">
      <c r="A301" s="113" t="s">
        <v>336</v>
      </c>
      <c r="B301" s="88">
        <v>308</v>
      </c>
    </row>
    <row r="302" spans="1:2" x14ac:dyDescent="0.25">
      <c r="A302" s="113" t="s">
        <v>338</v>
      </c>
      <c r="B302" s="88">
        <v>309</v>
      </c>
    </row>
    <row r="303" spans="1:2" x14ac:dyDescent="0.25">
      <c r="A303" s="113" t="s">
        <v>340</v>
      </c>
      <c r="B303" s="88">
        <v>310</v>
      </c>
    </row>
    <row r="304" spans="1:2" x14ac:dyDescent="0.25">
      <c r="A304" s="113" t="s">
        <v>320</v>
      </c>
      <c r="B304" s="88">
        <v>311</v>
      </c>
    </row>
    <row r="305" spans="1:2" x14ac:dyDescent="0.25">
      <c r="A305" s="113" t="s">
        <v>337</v>
      </c>
      <c r="B305" s="88">
        <v>312</v>
      </c>
    </row>
    <row r="306" spans="1:2" x14ac:dyDescent="0.25">
      <c r="A306" s="113" t="s">
        <v>317</v>
      </c>
      <c r="B306" s="88">
        <v>313</v>
      </c>
    </row>
    <row r="307" spans="1:2" x14ac:dyDescent="0.25">
      <c r="A307" s="113" t="s">
        <v>328</v>
      </c>
      <c r="B307" s="88">
        <v>314</v>
      </c>
    </row>
    <row r="308" spans="1:2" x14ac:dyDescent="0.25">
      <c r="A308" s="113" t="s">
        <v>355</v>
      </c>
      <c r="B308" s="88">
        <v>315</v>
      </c>
    </row>
    <row r="309" spans="1:2" x14ac:dyDescent="0.25">
      <c r="A309" s="113" t="s">
        <v>359</v>
      </c>
      <c r="B309" s="88">
        <v>316</v>
      </c>
    </row>
    <row r="310" spans="1:2" x14ac:dyDescent="0.25">
      <c r="A310" s="113" t="s">
        <v>329</v>
      </c>
      <c r="B310" s="88">
        <v>317</v>
      </c>
    </row>
    <row r="311" spans="1:2" x14ac:dyDescent="0.25">
      <c r="A311" s="113" t="s">
        <v>363</v>
      </c>
      <c r="B311" s="88">
        <v>318</v>
      </c>
    </row>
    <row r="312" spans="1:2" x14ac:dyDescent="0.25">
      <c r="A312" s="113" t="s">
        <v>358</v>
      </c>
      <c r="B312" s="88">
        <v>319</v>
      </c>
    </row>
    <row r="313" spans="1:2" x14ac:dyDescent="0.25">
      <c r="A313" s="113" t="s">
        <v>343</v>
      </c>
      <c r="B313" s="88">
        <v>320</v>
      </c>
    </row>
    <row r="314" spans="1:2" x14ac:dyDescent="0.25">
      <c r="A314" s="113" t="s">
        <v>344</v>
      </c>
      <c r="B314" s="88">
        <v>321</v>
      </c>
    </row>
    <row r="315" spans="1:2" x14ac:dyDescent="0.25">
      <c r="A315" s="113" t="s">
        <v>345</v>
      </c>
      <c r="B315" s="88">
        <v>322</v>
      </c>
    </row>
    <row r="316" spans="1:2" x14ac:dyDescent="0.25">
      <c r="A316" s="113" t="s">
        <v>361</v>
      </c>
      <c r="B316" s="88">
        <v>323</v>
      </c>
    </row>
    <row r="317" spans="1:2" x14ac:dyDescent="0.25">
      <c r="A317" s="113" t="s">
        <v>360</v>
      </c>
      <c r="B317" s="88">
        <v>324</v>
      </c>
    </row>
    <row r="318" spans="1:2" x14ac:dyDescent="0.25">
      <c r="A318" s="113" t="s">
        <v>357</v>
      </c>
      <c r="B318" s="88">
        <v>325</v>
      </c>
    </row>
    <row r="319" spans="1:2" x14ac:dyDescent="0.25">
      <c r="A319" s="113" t="s">
        <v>354</v>
      </c>
      <c r="B319" s="88">
        <v>326</v>
      </c>
    </row>
    <row r="320" spans="1:2" x14ac:dyDescent="0.25">
      <c r="A320" s="113" t="s">
        <v>319</v>
      </c>
      <c r="B320" s="88">
        <v>327</v>
      </c>
    </row>
    <row r="321" spans="1:2" x14ac:dyDescent="0.25">
      <c r="A321" s="113" t="s">
        <v>342</v>
      </c>
      <c r="B321" s="88">
        <v>328</v>
      </c>
    </row>
    <row r="322" spans="1:2" x14ac:dyDescent="0.25">
      <c r="A322" s="113" t="s">
        <v>331</v>
      </c>
      <c r="B322" s="88">
        <v>329</v>
      </c>
    </row>
    <row r="323" spans="1:2" x14ac:dyDescent="0.25">
      <c r="A323" s="113" t="s">
        <v>356</v>
      </c>
      <c r="B323" s="88">
        <v>330</v>
      </c>
    </row>
    <row r="324" spans="1:2" x14ac:dyDescent="0.25">
      <c r="A324" s="113" t="s">
        <v>433</v>
      </c>
      <c r="B324" s="88">
        <v>331</v>
      </c>
    </row>
    <row r="325" spans="1:2" x14ac:dyDescent="0.25">
      <c r="A325" s="113" t="s">
        <v>435</v>
      </c>
      <c r="B325" s="88">
        <v>332</v>
      </c>
    </row>
    <row r="326" spans="1:2" x14ac:dyDescent="0.25">
      <c r="A326" s="113" t="s">
        <v>318</v>
      </c>
      <c r="B326" s="88">
        <v>333</v>
      </c>
    </row>
    <row r="327" spans="1:2" x14ac:dyDescent="0.25">
      <c r="A327" s="113" t="s">
        <v>448</v>
      </c>
      <c r="B327" s="88">
        <v>334</v>
      </c>
    </row>
    <row r="328" spans="1:2" x14ac:dyDescent="0.25">
      <c r="A328" s="113" t="s">
        <v>434</v>
      </c>
      <c r="B328" s="88">
        <v>335</v>
      </c>
    </row>
    <row r="329" spans="1:2" x14ac:dyDescent="0.25">
      <c r="A329" s="113" t="s">
        <v>453</v>
      </c>
      <c r="B329" s="88">
        <v>336</v>
      </c>
    </row>
    <row r="330" spans="1:2" x14ac:dyDescent="0.25">
      <c r="A330" s="88" t="s">
        <v>458</v>
      </c>
      <c r="B330" s="88">
        <v>337</v>
      </c>
    </row>
    <row r="331" spans="1:2" x14ac:dyDescent="0.25">
      <c r="A331" s="88" t="s">
        <v>455</v>
      </c>
      <c r="B331" s="88">
        <v>338</v>
      </c>
    </row>
    <row r="332" spans="1:2" x14ac:dyDescent="0.25">
      <c r="A332" s="88" t="s">
        <v>454</v>
      </c>
      <c r="B332" s="88">
        <v>339</v>
      </c>
    </row>
    <row r="333" spans="1:2" x14ac:dyDescent="0.25">
      <c r="A333" s="88" t="s">
        <v>457</v>
      </c>
      <c r="B333" s="88">
        <v>340</v>
      </c>
    </row>
    <row r="334" spans="1:2" x14ac:dyDescent="0.25">
      <c r="A334" s="88" t="s">
        <v>456</v>
      </c>
      <c r="B334" s="88">
        <v>341</v>
      </c>
    </row>
    <row r="335" spans="1:2" x14ac:dyDescent="0.25">
      <c r="A335" s="88" t="s">
        <v>447</v>
      </c>
      <c r="B335" s="88">
        <v>342</v>
      </c>
    </row>
    <row r="336" spans="1:2" x14ac:dyDescent="0.25">
      <c r="A336" s="88" t="s">
        <v>451</v>
      </c>
      <c r="B336" s="88">
        <v>343</v>
      </c>
    </row>
    <row r="337" spans="1:2" x14ac:dyDescent="0.25">
      <c r="A337" s="95" t="s">
        <v>449</v>
      </c>
      <c r="B337" s="95">
        <v>2</v>
      </c>
    </row>
    <row r="338" spans="1:2" x14ac:dyDescent="0.25">
      <c r="A338" s="88" t="s">
        <v>452</v>
      </c>
      <c r="B338" s="88">
        <v>252</v>
      </c>
    </row>
    <row r="339" spans="1:2" x14ac:dyDescent="0.25">
      <c r="A339" s="88" t="s">
        <v>436</v>
      </c>
      <c r="B339" s="88">
        <v>276</v>
      </c>
    </row>
    <row r="340" spans="1:2" x14ac:dyDescent="0.25">
      <c r="A340" s="88" t="s">
        <v>437</v>
      </c>
      <c r="B340" s="88">
        <v>276</v>
      </c>
    </row>
    <row r="341" spans="1:2" x14ac:dyDescent="0.25">
      <c r="A341" s="88" t="s">
        <v>438</v>
      </c>
      <c r="B341" s="88">
        <v>276</v>
      </c>
    </row>
    <row r="342" spans="1:2" x14ac:dyDescent="0.25">
      <c r="A342" s="88" t="s">
        <v>441</v>
      </c>
      <c r="B342" s="88">
        <v>276</v>
      </c>
    </row>
    <row r="343" spans="1:2" x14ac:dyDescent="0.25">
      <c r="A343" s="88" t="s">
        <v>442</v>
      </c>
      <c r="B343" s="88">
        <v>276</v>
      </c>
    </row>
    <row r="344" spans="1:2" x14ac:dyDescent="0.25">
      <c r="A344" s="88" t="s">
        <v>443</v>
      </c>
      <c r="B344" s="88">
        <v>276</v>
      </c>
    </row>
    <row r="345" spans="1:2" x14ac:dyDescent="0.25">
      <c r="A345" s="88" t="s">
        <v>444</v>
      </c>
      <c r="B345" s="88">
        <v>276</v>
      </c>
    </row>
    <row r="346" spans="1:2" x14ac:dyDescent="0.25">
      <c r="A346" s="88" t="s">
        <v>445</v>
      </c>
      <c r="B346" s="88">
        <v>276</v>
      </c>
    </row>
    <row r="347" spans="1:2" x14ac:dyDescent="0.25">
      <c r="A347" s="88" t="s">
        <v>446</v>
      </c>
      <c r="B347" s="88">
        <v>276</v>
      </c>
    </row>
    <row r="348" spans="1:2" x14ac:dyDescent="0.25">
      <c r="A348" s="88" t="s">
        <v>440</v>
      </c>
      <c r="B348" s="88">
        <v>276</v>
      </c>
    </row>
    <row r="349" spans="1:2" x14ac:dyDescent="0.25">
      <c r="A349" s="88" t="s">
        <v>439</v>
      </c>
      <c r="B349" s="88">
        <v>276</v>
      </c>
    </row>
    <row r="350" spans="1:2" x14ac:dyDescent="0.25">
      <c r="A350" s="88" t="s">
        <v>450</v>
      </c>
      <c r="B350" s="88">
        <v>344</v>
      </c>
    </row>
  </sheetData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8">
    <tabColor rgb="FF92D050"/>
  </sheetPr>
  <dimension ref="A1:K21"/>
  <sheetViews>
    <sheetView zoomScaleNormal="100" workbookViewId="0">
      <selection activeCell="E8" sqref="E8"/>
    </sheetView>
  </sheetViews>
  <sheetFormatPr defaultRowHeight="15" x14ac:dyDescent="0.25"/>
  <cols>
    <col min="1" max="1" width="15.42578125" bestFit="1" customWidth="1"/>
    <col min="2" max="2" width="19.7109375" customWidth="1"/>
  </cols>
  <sheetData>
    <row r="1" spans="1:11" x14ac:dyDescent="0.25">
      <c r="A1" s="43" t="s">
        <v>116</v>
      </c>
      <c r="B1" s="43" t="s">
        <v>117</v>
      </c>
    </row>
    <row r="2" spans="1:11" x14ac:dyDescent="0.25">
      <c r="A2" s="88" t="s">
        <v>118</v>
      </c>
      <c r="B2" s="103">
        <v>33.200000000000003</v>
      </c>
    </row>
    <row r="3" spans="1:11" x14ac:dyDescent="0.25">
      <c r="A3" s="88" t="s">
        <v>91</v>
      </c>
      <c r="B3" s="103">
        <v>50.433333333333337</v>
      </c>
      <c r="K3" s="36"/>
    </row>
    <row r="4" spans="1:11" x14ac:dyDescent="0.25">
      <c r="A4" s="88" t="s">
        <v>119</v>
      </c>
      <c r="B4" s="103">
        <v>54.966666666666661</v>
      </c>
      <c r="K4" s="36"/>
    </row>
    <row r="5" spans="1:11" x14ac:dyDescent="0.25">
      <c r="A5" s="88" t="s">
        <v>92</v>
      </c>
      <c r="B5" s="103">
        <v>50.8</v>
      </c>
      <c r="K5" s="36"/>
    </row>
    <row r="6" spans="1:11" x14ac:dyDescent="0.25">
      <c r="A6" s="88" t="s">
        <v>120</v>
      </c>
      <c r="B6" s="103">
        <v>55.379999999999995</v>
      </c>
      <c r="K6" s="36"/>
    </row>
    <row r="7" spans="1:11" x14ac:dyDescent="0.25">
      <c r="A7" s="88" t="s">
        <v>121</v>
      </c>
      <c r="B7" s="103">
        <v>60.7</v>
      </c>
    </row>
    <row r="8" spans="1:11" x14ac:dyDescent="0.25">
      <c r="A8" s="88" t="s">
        <v>122</v>
      </c>
      <c r="B8" s="103">
        <v>65.275000000000006</v>
      </c>
    </row>
    <row r="9" spans="1:11" x14ac:dyDescent="0.25">
      <c r="A9" s="88" t="s">
        <v>106</v>
      </c>
      <c r="B9" s="103">
        <v>86.3</v>
      </c>
    </row>
    <row r="10" spans="1:11" x14ac:dyDescent="0.25">
      <c r="A10" s="88" t="s">
        <v>123</v>
      </c>
      <c r="B10" s="103">
        <v>92.633333333333326</v>
      </c>
    </row>
    <row r="11" spans="1:11" x14ac:dyDescent="0.25">
      <c r="A11" s="88" t="s">
        <v>124</v>
      </c>
      <c r="B11" s="103">
        <v>133.80000000000001</v>
      </c>
    </row>
    <row r="12" spans="1:11" x14ac:dyDescent="0.25">
      <c r="A12" s="88" t="s">
        <v>125</v>
      </c>
      <c r="B12" s="103">
        <v>319.2</v>
      </c>
    </row>
    <row r="13" spans="1:11" x14ac:dyDescent="0.25">
      <c r="A13" s="111" t="s">
        <v>335</v>
      </c>
      <c r="B13" s="106">
        <f>1.4*2.6</f>
        <v>3.6399999999999997</v>
      </c>
    </row>
    <row r="14" spans="1:11" x14ac:dyDescent="0.25">
      <c r="A14" s="88" t="s">
        <v>11</v>
      </c>
      <c r="B14" s="85">
        <v>0</v>
      </c>
    </row>
    <row r="15" spans="1:11" x14ac:dyDescent="0.25">
      <c r="A15" s="88" t="s">
        <v>332</v>
      </c>
      <c r="B15" s="85">
        <v>0</v>
      </c>
    </row>
    <row r="16" spans="1:11" x14ac:dyDescent="0.25">
      <c r="A16" s="89" t="s">
        <v>421</v>
      </c>
      <c r="B16" s="85">
        <v>0</v>
      </c>
      <c r="C16" s="87"/>
      <c r="D16" s="87"/>
    </row>
    <row r="17" spans="1:4" x14ac:dyDescent="0.25">
      <c r="A17" s="89" t="s">
        <v>341</v>
      </c>
      <c r="B17" s="85">
        <v>0</v>
      </c>
      <c r="C17" s="87"/>
      <c r="D17" s="87"/>
    </row>
    <row r="18" spans="1:4" x14ac:dyDescent="0.25">
      <c r="A18" s="89" t="s">
        <v>333</v>
      </c>
      <c r="B18" s="85">
        <v>0</v>
      </c>
      <c r="C18" s="87"/>
      <c r="D18" s="87"/>
    </row>
    <row r="19" spans="1:4" x14ac:dyDescent="0.25">
      <c r="A19" s="89" t="s">
        <v>334</v>
      </c>
      <c r="B19" s="85">
        <v>0</v>
      </c>
    </row>
    <row r="20" spans="1:4" x14ac:dyDescent="0.25">
      <c r="A20" s="89" t="s">
        <v>422</v>
      </c>
      <c r="B20" s="85">
        <v>0</v>
      </c>
    </row>
    <row r="21" spans="1:4" x14ac:dyDescent="0.25">
      <c r="A21" s="111" t="s">
        <v>315</v>
      </c>
      <c r="B21" s="106">
        <f>1.4*3</f>
        <v>4.1999999999999993</v>
      </c>
    </row>
  </sheetData>
  <pageMargins left="0.511811024" right="0.511811024" top="0.78740157499999996" bottom="0.78740157499999996" header="0.31496062000000002" footer="0.31496062000000002"/>
  <pageSetup paperSize="50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13</vt:i4>
      </vt:variant>
      <vt:variant>
        <vt:lpstr>Intervalos com Nome</vt:lpstr>
      </vt:variant>
      <vt:variant>
        <vt:i4>11</vt:i4>
      </vt:variant>
    </vt:vector>
  </HeadingPairs>
  <TitlesOfParts>
    <vt:vector size="24" baseType="lpstr">
      <vt:lpstr>INFO</vt:lpstr>
      <vt:lpstr>PRANCHA</vt:lpstr>
      <vt:lpstr>CLASSE</vt:lpstr>
      <vt:lpstr>SNV</vt:lpstr>
      <vt:lpstr>LEGENDAS</vt:lpstr>
      <vt:lpstr>CREMA</vt:lpstr>
      <vt:lpstr>VDM</vt:lpstr>
      <vt:lpstr>DG</vt:lpstr>
      <vt:lpstr>PERFIS_MT</vt:lpstr>
      <vt:lpstr>SH3</vt:lpstr>
      <vt:lpstr>DICIONÁRIO </vt:lpstr>
      <vt:lpstr>Inscr. Pav.</vt:lpstr>
      <vt:lpstr>legendas_cadastro</vt:lpstr>
      <vt:lpstr>'SH3'!Área_de_Impressão</vt:lpstr>
      <vt:lpstr>CLASSE</vt:lpstr>
      <vt:lpstr>DG</vt:lpstr>
      <vt:lpstr>LEG</vt:lpstr>
      <vt:lpstr>lg</vt:lpstr>
      <vt:lpstr>MATRIZ_LEGENDAS</vt:lpstr>
      <vt:lpstr>PERFIS_MT</vt:lpstr>
      <vt:lpstr>PRANCHAS</vt:lpstr>
      <vt:lpstr>SNV</vt:lpstr>
      <vt:lpstr>SNVS</vt:lpstr>
      <vt:lpstr>VDM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DE ARAUJO BOTO</dc:creator>
  <cp:lastModifiedBy>Lizandra</cp:lastModifiedBy>
  <cp:lastPrinted>2015-06-10T11:43:45Z</cp:lastPrinted>
  <dcterms:created xsi:type="dcterms:W3CDTF">2013-06-05T19:18:44Z</dcterms:created>
  <dcterms:modified xsi:type="dcterms:W3CDTF">2022-04-13T17:54:48Z</dcterms:modified>
</cp:coreProperties>
</file>